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sheetId="1" state="visible" r:id="rId1"/>
    <sheet xmlns:r="http://schemas.openxmlformats.org/officeDocument/2006/relationships" name="Eingabe" sheetId="2" state="visible" r:id="rId2"/>
    <sheet xmlns:r="http://schemas.openxmlformats.org/officeDocument/2006/relationships" name="Kostenaufstellung" sheetId="3" state="visible" r:id="rId3"/>
    <sheet xmlns:r="http://schemas.openxmlformats.org/officeDocument/2006/relationships" name="Abrechnung" sheetId="4" state="visible" r:id="rId4"/>
    <sheet xmlns:r="http://schemas.openxmlformats.org/officeDocument/2006/relationships" name="Checkliste" sheetId="5" state="visible" r:id="rId5"/>
    <sheet xmlns:r="http://schemas.openxmlformats.org/officeDocument/2006/relationships" name="Hilfen &amp; Tools" sheetId="6" state="visible" r:id="rId6"/>
    <sheet xmlns:r="http://schemas.openxmlformats.org/officeDocument/2006/relationships" name="Rechtliches" sheetId="7" state="visible" r:id="rId7"/>
  </sheets>
  <definedNames>
    <definedName name="Flaeche_Gesamt">Eingabe!$B$9</definedName>
    <definedName name="WE_Gesamt">Eingabe!$B$10</definedName>
    <definedName name="Pers_Gesamt">Eingabe!$B$11</definedName>
    <definedName name="MEA_Gesamt">Eingabe!$B$12</definedName>
    <definedName name="Vermieter_Name">Eingabe!$B$15</definedName>
    <definedName name="Vermieter_Str">Eingabe!$B$16</definedName>
    <definedName name="Vermieter_Ort">Eingabe!$B$17</definedName>
    <definedName name="Mieter_Name">Eingabe!$B$20</definedName>
    <definedName name="Mietobjekt">Eingabe!$B$21</definedName>
    <definedName name="Flaeche_Wohnung">Eingabe!$B$22</definedName>
    <definedName name="Pers_Haushalt">Eingabe!$B$23</definedName>
    <definedName name="MEA_Wohnung">Eingabe!$B$24</definedName>
    <definedName name="Zeitraum_Von">Eingabe!$B$28</definedName>
    <definedName name="Zeitraum_Bis">Eingabe!$B$29</definedName>
    <definedName name="Nutzung_Von">Eingabe!$B$30</definedName>
    <definedName name="Nutzung_Bis">Eingabe!$B$31</definedName>
    <definedName name="Tage_Zeitraum">Eingabe!$B$32</definedName>
    <definedName name="Tage_Nutzung">Eingabe!$B$33</definedName>
    <definedName name="Zeitanteil">Eingabe!$B$34</definedName>
    <definedName name="Vorauszahlungen">Eingabe!$B$37</definedName>
    <definedName name="Pruefstatus">Eingabe!$A$6</definedName>
    <definedName name="Summe_Anteil">Kostenaufstellung!$F$30</definedName>
    <definedName name="Summe_Lohn">Kostenaufstellung!$H$30</definedName>
    <definedName name="_xlnm.Print_Area" localSheetId="3">'Abrechnung'!$A$1:$E$51</definedName>
  </definedNames>
  <calcPr calcId="124519" fullCalcOnLoad="1"/>
</workbook>
</file>

<file path=xl/styles.xml><?xml version="1.0" encoding="utf-8"?>
<styleSheet xmlns="http://schemas.openxmlformats.org/spreadsheetml/2006/main">
  <numFmts count="5">
    <numFmt numFmtId="164" formatCode="#,##0.00&quot; m²&quot;"/>
    <numFmt numFmtId="165" formatCode="#,##0.###"/>
    <numFmt numFmtId="166" formatCode="0.0%"/>
    <numFmt numFmtId="167" formatCode="DD.MM.YYYY"/>
    <numFmt numFmtId="168" formatCode="#,##0.00&quot; €&quot;"/>
  </numFmts>
  <fonts count="33">
    <font>
      <name val="Calibri"/>
      <family val="2"/>
      <color theme="1"/>
      <sz val="11"/>
      <scheme val="minor"/>
    </font>
    <font>
      <name val="Raleway"/>
      <b val="1"/>
      <color rgb="00151515"/>
      <sz val="18"/>
    </font>
    <font>
      <name val="Roboto"/>
      <color rgb="006C757D"/>
      <sz val="10"/>
    </font>
    <font>
      <name val="Raleway"/>
      <b val="1"/>
      <color rgb="00155724"/>
      <sz val="12"/>
    </font>
    <font>
      <name val="Roboto"/>
      <color rgb="006C757D"/>
      <sz val="9"/>
    </font>
    <font>
      <name val="Raleway"/>
      <b val="1"/>
      <color rgb="00FFFFFF"/>
      <sz val="11"/>
    </font>
    <font>
      <name val="Raleway"/>
      <b val="1"/>
      <color rgb="003498DB"/>
      <sz val="14"/>
    </font>
    <font>
      <name val="Raleway"/>
      <b val="1"/>
      <color rgb="00151515"/>
      <sz val="11"/>
    </font>
    <font>
      <name val="Roboto"/>
      <color rgb="00444444"/>
      <sz val="10"/>
    </font>
    <font>
      <name val="Roboto"/>
      <color rgb="001E3A5F"/>
      <sz val="10"/>
    </font>
    <font>
      <name val="Raleway"/>
      <b val="1"/>
      <color rgb="00FFFFFF"/>
      <sz val="10"/>
    </font>
    <font>
      <name val="Roboto"/>
      <b val="1"/>
      <color rgb="00151515"/>
      <sz val="10"/>
    </font>
    <font>
      <name val="Roboto"/>
      <color rgb="00856404"/>
      <sz val="10"/>
    </font>
    <font>
      <name val="Roboto"/>
      <color rgb="006C757D"/>
      <sz val="8"/>
    </font>
    <font>
      <name val="Roboto"/>
      <b val="1"/>
      <color rgb="00155724"/>
      <sz val="11"/>
    </font>
    <font>
      <name val="Roboto"/>
      <color rgb="00444444"/>
      <sz val="11"/>
    </font>
    <font>
      <name val="Roboto"/>
      <color rgb="001E3A5F"/>
      <sz val="11"/>
    </font>
    <font>
      <name val="Roboto"/>
      <b val="1"/>
      <color rgb="002980B9"/>
      <sz val="11"/>
    </font>
    <font>
      <name val="Roboto"/>
      <b val="1"/>
      <color rgb="00444444"/>
      <sz val="11"/>
    </font>
    <font>
      <name val="Roboto"/>
      <color rgb="006C757D"/>
      <sz val="11"/>
    </font>
    <font>
      <name val="Roboto"/>
      <color rgb="002980B9"/>
      <sz val="9"/>
    </font>
    <font>
      <name val="Raleway"/>
      <b val="1"/>
      <color rgb="00FFFFFF"/>
      <sz val="12"/>
    </font>
    <font>
      <name val="Roboto"/>
      <b val="1"/>
      <color rgb="00FFFFFF"/>
      <sz val="12"/>
    </font>
    <font>
      <name val="Roboto"/>
      <color rgb="00FFFFFF"/>
      <sz val="9"/>
    </font>
    <font>
      <name val="Raleway"/>
      <b val="1"/>
      <color rgb="002980B9"/>
      <sz val="11"/>
    </font>
    <font>
      <name val="Roboto"/>
      <b val="1"/>
      <color rgb="00FFFFFF"/>
      <sz val="11"/>
    </font>
    <font>
      <name val="Raleway"/>
      <b val="1"/>
      <color rgb="001E3A5F"/>
      <sz val="13"/>
    </font>
    <font>
      <name val="Roboto"/>
      <b val="1"/>
      <color rgb="001E3A5F"/>
      <sz val="13"/>
    </font>
    <font>
      <name val="Roboto"/>
      <b val="1"/>
      <color rgb="00151515"/>
      <sz val="11"/>
    </font>
    <font>
      <name val="Raleway"/>
      <b val="1"/>
      <color rgb="001E3A5F"/>
      <sz val="12"/>
    </font>
    <font>
      <name val="Roboto"/>
      <color rgb="003498DB"/>
      <sz val="13"/>
    </font>
    <font>
      <name val="Raleway"/>
      <b val="1"/>
      <color rgb="001E3A5F"/>
      <sz val="11"/>
    </font>
    <font>
      <name val="Roboto"/>
      <b val="1"/>
      <color rgb="002980B9"/>
      <sz val="9"/>
    </font>
  </fonts>
  <fills count="8">
    <fill>
      <patternFill/>
    </fill>
    <fill>
      <patternFill patternType="gray125"/>
    </fill>
    <fill>
      <patternFill patternType="solid">
        <fgColor rgb="00D4EDDA"/>
        <bgColor rgb="00D4EDDA"/>
      </patternFill>
    </fill>
    <fill>
      <patternFill patternType="solid">
        <fgColor rgb="003498DB"/>
        <bgColor rgb="003498DB"/>
      </patternFill>
    </fill>
    <fill>
      <patternFill patternType="solid">
        <fgColor rgb="00E3F2FD"/>
        <bgColor rgb="00E3F2FD"/>
      </patternFill>
    </fill>
    <fill>
      <patternFill patternType="solid">
        <fgColor rgb="00F8F9FA"/>
        <bgColor rgb="00F8F9FA"/>
      </patternFill>
    </fill>
    <fill>
      <patternFill patternType="solid">
        <fgColor rgb="00FFF3CD"/>
        <bgColor rgb="00FFF3CD"/>
      </patternFill>
    </fill>
    <fill>
      <patternFill patternType="solid">
        <fgColor rgb="002980B9"/>
        <bgColor rgb="002980B9"/>
      </patternFill>
    </fill>
  </fills>
  <borders count="12">
    <border>
      <left/>
      <right/>
      <top/>
      <bottom/>
      <diagonal/>
    </border>
    <border>
      <top style="medium">
        <color rgb="003498DB"/>
      </top>
    </border>
    <border>
      <left style="medium">
        <color rgb="0000A868"/>
      </left>
      <right style="medium">
        <color rgb="0000A868"/>
      </right>
      <top style="medium">
        <color rgb="0000A868"/>
      </top>
      <bottom style="medium">
        <color rgb="0000A868"/>
      </bottom>
    </border>
    <border>
      <left style="thick">
        <color rgb="000EA2BD"/>
      </left>
    </border>
    <border>
      <left style="thin">
        <color rgb="00DEE2E6"/>
      </left>
      <right style="thin">
        <color rgb="00DEE2E6"/>
      </right>
      <top style="thin">
        <color rgb="00DEE2E6"/>
      </top>
      <bottom style="thin">
        <color rgb="00DEE2E6"/>
      </bottom>
    </border>
    <border>
      <left style="thick">
        <color rgb="00FFC107"/>
      </left>
    </border>
    <border>
      <top style="thin">
        <color rgb="00DEE2E6"/>
      </top>
    </border>
    <border>
      <left style="thick">
        <color rgb="0028A745"/>
      </left>
    </border>
    <border>
      <left style="thin">
        <color rgb="000EA2BD"/>
      </left>
      <right style="thin">
        <color rgb="000EA2BD"/>
      </right>
      <top style="thin">
        <color rgb="000EA2BD"/>
      </top>
      <bottom style="thin">
        <color rgb="000EA2BD"/>
      </bottom>
    </border>
    <border>
      <left style="thin">
        <color rgb="002980B9"/>
      </left>
      <right style="thin">
        <color rgb="002980B9"/>
      </right>
      <top style="thin">
        <color rgb="002980B9"/>
      </top>
      <bottom style="thin">
        <color rgb="002980B9"/>
      </bottom>
    </border>
    <border>
      <bottom style="thin">
        <color rgb="00DEE2E6"/>
      </bottom>
    </border>
    <border>
      <left style="medium">
        <color rgb="000EA2BD"/>
      </left>
      <right style="medium">
        <color rgb="000EA2BD"/>
      </right>
      <top style="medium">
        <color rgb="000EA2BD"/>
      </top>
      <bottom style="medium">
        <color rgb="000EA2BD"/>
      </bottom>
    </border>
  </borders>
  <cellStyleXfs count="1">
    <xf numFmtId="0" fontId="0" fillId="0" borderId="0"/>
  </cellStyleXfs>
  <cellXfs count="79">
    <xf numFmtId="0" fontId="0" fillId="0" borderId="0" pivotButton="0" quotePrefix="0" xfId="0"/>
    <xf numFmtId="0" fontId="1" fillId="0" borderId="0" applyAlignment="1" pivotButton="0" quotePrefix="0" xfId="0">
      <alignment vertical="center"/>
    </xf>
    <xf numFmtId="0" fontId="0" fillId="0" borderId="1" pivotButton="0" quotePrefix="0" xfId="0"/>
    <xf numFmtId="0" fontId="2" fillId="0" borderId="0" applyAlignment="1" pivotButton="0" quotePrefix="0" xfId="0">
      <alignment vertical="center" wrapText="1"/>
    </xf>
    <xf numFmtId="0" fontId="3" fillId="2" borderId="2" applyAlignment="1" pivotButton="0" quotePrefix="0" xfId="0">
      <alignment horizontal="center" vertical="center"/>
    </xf>
    <xf numFmtId="0" fontId="4" fillId="0" borderId="0" applyAlignment="1" pivotButton="0" quotePrefix="0" xfId="0">
      <alignment horizontal="center" vertical="center" wrapText="1"/>
    </xf>
    <xf numFmtId="0" fontId="5" fillId="3" borderId="0" applyAlignment="1" pivotButton="0" quotePrefix="0" xfId="0">
      <alignment vertical="center" indent="1"/>
    </xf>
    <xf numFmtId="0" fontId="6" fillId="0" borderId="0" applyAlignment="1" pivotButton="0" quotePrefix="0" xfId="0">
      <alignment horizontal="center" vertical="top"/>
    </xf>
    <xf numFmtId="0" fontId="7" fillId="0" borderId="0" pivotButton="0" quotePrefix="0" xfId="0"/>
    <xf numFmtId="0" fontId="8" fillId="0" borderId="0" applyAlignment="1" pivotButton="0" quotePrefix="0" xfId="0">
      <alignment vertical="top" wrapText="1"/>
    </xf>
    <xf numFmtId="0" fontId="9" fillId="4" borderId="3" applyAlignment="1" pivotButton="0" quotePrefix="0" xfId="0">
      <alignment vertical="center" wrapText="1" indent="1"/>
    </xf>
    <xf numFmtId="0" fontId="10" fillId="3" borderId="4" applyAlignment="1" pivotButton="0" quotePrefix="0" xfId="0">
      <alignment vertical="center" wrapText="1"/>
    </xf>
    <xf numFmtId="0" fontId="11" fillId="0" borderId="4" applyAlignment="1" pivotButton="0" quotePrefix="0" xfId="0">
      <alignment vertical="center" wrapText="1"/>
    </xf>
    <xf numFmtId="0" fontId="8" fillId="0" borderId="4" applyAlignment="1" pivotButton="0" quotePrefix="0" xfId="0">
      <alignment vertical="center" wrapText="1"/>
    </xf>
    <xf numFmtId="0" fontId="11" fillId="5" borderId="4" applyAlignment="1" pivotButton="0" quotePrefix="0" xfId="0">
      <alignment vertical="center" wrapText="1"/>
    </xf>
    <xf numFmtId="0" fontId="8" fillId="5" borderId="4" applyAlignment="1" pivotButton="0" quotePrefix="0" xfId="0">
      <alignment vertical="center" wrapText="1"/>
    </xf>
    <xf numFmtId="0" fontId="12" fillId="6" borderId="5" applyAlignment="1" pivotButton="0" quotePrefix="0" xfId="0">
      <alignment vertical="center" wrapText="1" indent="1"/>
    </xf>
    <xf numFmtId="0" fontId="13" fillId="0" borderId="6" pivotButton="0" quotePrefix="0" xfId="0"/>
    <xf numFmtId="0" fontId="14" fillId="2" borderId="7" applyAlignment="1" pivotButton="0" quotePrefix="0" xfId="0">
      <alignment vertical="center" wrapText="1" indent="1"/>
    </xf>
    <xf numFmtId="0" fontId="15" fillId="0" borderId="0" applyAlignment="1" pivotButton="0" quotePrefix="0" xfId="0">
      <alignment vertical="center"/>
    </xf>
    <xf numFmtId="164" fontId="16" fillId="4" borderId="8" applyAlignment="1" applyProtection="1" pivotButton="0" quotePrefix="0" xfId="0">
      <alignment horizontal="right" vertical="center"/>
      <protection locked="0" hidden="0"/>
    </xf>
    <xf numFmtId="0" fontId="4" fillId="0" borderId="0" applyAlignment="1" pivotButton="0" quotePrefix="0" xfId="0">
      <alignment vertical="center" wrapText="1"/>
    </xf>
    <xf numFmtId="3" fontId="16" fillId="4" borderId="8" applyAlignment="1" applyProtection="1" pivotButton="0" quotePrefix="0" xfId="0">
      <alignment horizontal="right" vertical="center"/>
      <protection locked="0" hidden="0"/>
    </xf>
    <xf numFmtId="165" fontId="16" fillId="4" borderId="8" applyAlignment="1" applyProtection="1" pivotButton="0" quotePrefix="0" xfId="0">
      <alignment horizontal="right" vertical="center"/>
      <protection locked="0" hidden="0"/>
    </xf>
    <xf numFmtId="0" fontId="16" fillId="4" borderId="8" applyAlignment="1" applyProtection="1" pivotButton="0" quotePrefix="0" xfId="0">
      <alignment horizontal="left" vertical="center"/>
      <protection locked="0" hidden="0"/>
    </xf>
    <xf numFmtId="0" fontId="18" fillId="0" borderId="0" applyAlignment="1" pivotButton="0" quotePrefix="0" xfId="0">
      <alignment vertical="center"/>
    </xf>
    <xf numFmtId="166" fontId="17" fillId="5" borderId="4" applyAlignment="1" pivotButton="0" quotePrefix="0" xfId="0">
      <alignment horizontal="right" vertical="center"/>
    </xf>
    <xf numFmtId="167" fontId="16" fillId="4" borderId="8" applyAlignment="1" applyProtection="1" pivotButton="0" quotePrefix="0" xfId="0">
      <alignment horizontal="right" vertical="center"/>
      <protection locked="0" hidden="0"/>
    </xf>
    <xf numFmtId="3" fontId="15" fillId="5" borderId="4" applyAlignment="1" pivotButton="0" quotePrefix="0" xfId="0">
      <alignment horizontal="right" vertical="center"/>
    </xf>
    <xf numFmtId="168" fontId="16" fillId="4" borderId="8" applyAlignment="1" applyProtection="1" pivotButton="0" quotePrefix="0" xfId="0">
      <alignment horizontal="right" vertical="center"/>
      <protection locked="0" hidden="0"/>
    </xf>
    <xf numFmtId="0" fontId="10" fillId="3" borderId="9" applyAlignment="1" pivotButton="0" quotePrefix="0" xfId="0">
      <alignment horizontal="center" vertical="center" wrapText="1"/>
    </xf>
    <xf numFmtId="0" fontId="2" fillId="0" borderId="4" applyAlignment="1" pivotButton="0" quotePrefix="0" xfId="0">
      <alignment horizontal="center"/>
    </xf>
    <xf numFmtId="0" fontId="15" fillId="5" borderId="4" applyAlignment="1" pivotButton="0" quotePrefix="0" xfId="0">
      <alignment vertical="center" wrapText="1"/>
    </xf>
    <xf numFmtId="168" fontId="17" fillId="5" borderId="4" applyAlignment="1" pivotButton="0" quotePrefix="0" xfId="0">
      <alignment horizontal="right" vertical="center"/>
    </xf>
    <xf numFmtId="168" fontId="15" fillId="5" borderId="4" applyAlignment="1" pivotButton="0" quotePrefix="0" xfId="0">
      <alignment horizontal="right" vertical="center"/>
    </xf>
    <xf numFmtId="0" fontId="4" fillId="5" borderId="4" applyAlignment="1" pivotButton="0" quotePrefix="0" xfId="0">
      <alignment vertical="center" wrapText="1"/>
    </xf>
    <xf numFmtId="0" fontId="15" fillId="0" borderId="4" applyAlignment="1" pivotButton="0" quotePrefix="0" xfId="0">
      <alignment vertical="center" wrapText="1"/>
    </xf>
    <xf numFmtId="0" fontId="4" fillId="0" borderId="4" applyAlignment="1" pivotButton="0" quotePrefix="0" xfId="0">
      <alignment vertical="center" wrapText="1"/>
    </xf>
    <xf numFmtId="0" fontId="19" fillId="5" borderId="4" applyAlignment="1" pivotButton="0" quotePrefix="0" xfId="0">
      <alignment vertical="center"/>
    </xf>
    <xf numFmtId="0" fontId="0" fillId="5" borderId="4" pivotButton="0" quotePrefix="0" xfId="0"/>
    <xf numFmtId="0" fontId="20" fillId="4" borderId="4" applyAlignment="1" pivotButton="0" quotePrefix="0" xfId="0">
      <alignment vertical="center" wrapText="1"/>
    </xf>
    <xf numFmtId="0" fontId="21" fillId="7" borderId="0" applyAlignment="1" pivotButton="0" quotePrefix="0" xfId="0">
      <alignment vertical="center" indent="1"/>
    </xf>
    <xf numFmtId="168" fontId="22" fillId="7" borderId="0" applyAlignment="1" pivotButton="0" quotePrefix="0" xfId="0">
      <alignment horizontal="right" vertical="center"/>
    </xf>
    <xf numFmtId="0" fontId="0" fillId="7" borderId="0" pivotButton="0" quotePrefix="0" xfId="0"/>
    <xf numFmtId="0" fontId="23" fillId="7" borderId="0" applyAlignment="1" pivotButton="0" quotePrefix="0" xfId="0">
      <alignment vertical="center"/>
    </xf>
    <xf numFmtId="0" fontId="24" fillId="0" borderId="0" applyAlignment="1" pivotButton="0" quotePrefix="0" xfId="0">
      <alignment vertical="center"/>
    </xf>
    <xf numFmtId="164" fontId="15" fillId="0" borderId="0" pivotButton="0" quotePrefix="0" xfId="0"/>
    <xf numFmtId="0" fontId="15" fillId="0" borderId="0" pivotButton="0" quotePrefix="0" xfId="0"/>
    <xf numFmtId="0" fontId="10" fillId="3" borderId="9" applyAlignment="1" pivotButton="0" quotePrefix="0" xfId="0">
      <alignment horizontal="left" vertical="center" wrapText="1" indent="1"/>
    </xf>
    <xf numFmtId="0" fontId="10" fillId="3" borderId="9" applyAlignment="1" pivotButton="0" quotePrefix="0" xfId="0">
      <alignment horizontal="right" vertical="center" wrapText="1"/>
    </xf>
    <xf numFmtId="168" fontId="8" fillId="0" borderId="4" applyAlignment="1" pivotButton="0" quotePrefix="0" xfId="0">
      <alignment horizontal="right" vertical="center"/>
    </xf>
    <xf numFmtId="0" fontId="2" fillId="0" borderId="4" applyAlignment="1" pivotButton="0" quotePrefix="0" xfId="0">
      <alignment vertical="center"/>
    </xf>
    <xf numFmtId="168" fontId="11" fillId="0" borderId="4" applyAlignment="1" pivotButton="0" quotePrefix="0" xfId="0">
      <alignment horizontal="right" vertical="center"/>
    </xf>
    <xf numFmtId="0" fontId="5" fillId="7" borderId="0" applyAlignment="1" pivotButton="0" quotePrefix="0" xfId="0">
      <alignment vertical="center" indent="1"/>
    </xf>
    <xf numFmtId="168" fontId="25" fillId="7" borderId="0" applyAlignment="1" pivotButton="0" quotePrefix="0" xfId="0">
      <alignment horizontal="right" vertical="center"/>
    </xf>
    <xf numFmtId="0" fontId="15" fillId="0" borderId="10" applyAlignment="1" pivotButton="0" quotePrefix="0" xfId="0">
      <alignment vertical="center"/>
    </xf>
    <xf numFmtId="0" fontId="0" fillId="0" borderId="10" pivotButton="0" quotePrefix="0" xfId="0"/>
    <xf numFmtId="168" fontId="15" fillId="0" borderId="10" applyAlignment="1" pivotButton="0" quotePrefix="0" xfId="0">
      <alignment horizontal="right" vertical="center"/>
    </xf>
    <xf numFmtId="0" fontId="26" fillId="4" borderId="3" applyAlignment="1" pivotButton="0" quotePrefix="0" xfId="0">
      <alignment vertical="center" indent="1"/>
    </xf>
    <xf numFmtId="168" fontId="27" fillId="4" borderId="0" applyAlignment="1" pivotButton="0" quotePrefix="0" xfId="0">
      <alignment horizontal="right" vertical="center"/>
    </xf>
    <xf numFmtId="0" fontId="8" fillId="0" borderId="0" applyAlignment="1" pivotButton="0" quotePrefix="0" xfId="0">
      <alignment vertical="center"/>
    </xf>
    <xf numFmtId="0" fontId="8" fillId="0" borderId="10" applyAlignment="1" pivotButton="0" quotePrefix="0" xfId="0">
      <alignment vertical="center" wrapText="1"/>
    </xf>
    <xf numFmtId="168" fontId="28" fillId="0" borderId="10" applyAlignment="1" pivotButton="0" quotePrefix="0" xfId="0">
      <alignment horizontal="right" vertical="center"/>
    </xf>
    <xf numFmtId="0" fontId="4" fillId="0" borderId="0" applyAlignment="1" pivotButton="0" quotePrefix="0" xfId="0">
      <alignment vertical="center"/>
    </xf>
    <xf numFmtId="0" fontId="29" fillId="4" borderId="11" applyAlignment="1" pivotButton="0" quotePrefix="0" xfId="0">
      <alignment horizontal="center" vertical="center"/>
    </xf>
    <xf numFmtId="0" fontId="30" fillId="4" borderId="8" applyAlignment="1" applyProtection="1" pivotButton="0" quotePrefix="0" xfId="0">
      <alignment horizontal="center" vertical="center"/>
      <protection locked="0" hidden="0"/>
    </xf>
    <xf numFmtId="0" fontId="15" fillId="5" borderId="0" applyAlignment="1" pivotButton="0" quotePrefix="0" xfId="0">
      <alignment vertical="center" wrapText="1"/>
    </xf>
    <xf numFmtId="0" fontId="4" fillId="5" borderId="0" applyAlignment="1" pivotButton="0" quotePrefix="0" xfId="0">
      <alignment vertical="center"/>
    </xf>
    <xf numFmtId="0" fontId="15" fillId="0" borderId="0" applyAlignment="1" pivotButton="0" quotePrefix="0" xfId="0">
      <alignment vertical="center" wrapText="1"/>
    </xf>
    <xf numFmtId="0" fontId="4" fillId="0" borderId="0" pivotButton="0" quotePrefix="0" xfId="0"/>
    <xf numFmtId="0" fontId="31" fillId="4" borderId="3" applyAlignment="1" pivotButton="0" quotePrefix="0" xfId="0">
      <alignment vertical="center" indent="1"/>
    </xf>
    <xf numFmtId="0" fontId="20" fillId="4" borderId="0" applyAlignment="1" pivotButton="0" quotePrefix="0" xfId="0">
      <alignment vertical="center"/>
    </xf>
    <xf numFmtId="0" fontId="32" fillId="4" borderId="0" applyAlignment="1" pivotButton="0" quotePrefix="0" xfId="0">
      <alignment horizontal="right" vertical="center"/>
    </xf>
    <xf numFmtId="0" fontId="8" fillId="5" borderId="0" applyAlignment="1" pivotButton="0" quotePrefix="0" xfId="0">
      <alignment vertical="center" wrapText="1" indent="1"/>
    </xf>
    <xf numFmtId="0" fontId="8" fillId="0" borderId="0" applyAlignment="1" pivotButton="0" quotePrefix="0" xfId="0">
      <alignment vertical="center" wrapText="1"/>
    </xf>
    <xf numFmtId="0" fontId="24" fillId="5" borderId="10" applyAlignment="1" pivotButton="0" quotePrefix="0" xfId="0">
      <alignment vertical="top" wrapText="1"/>
    </xf>
    <xf numFmtId="0" fontId="8" fillId="5" borderId="10" applyAlignment="1" pivotButton="0" quotePrefix="0" xfId="0">
      <alignment vertical="top" wrapText="1"/>
    </xf>
    <xf numFmtId="0" fontId="24" fillId="0" borderId="10" applyAlignment="1" pivotButton="0" quotePrefix="0" xfId="0">
      <alignment vertical="top" wrapText="1"/>
    </xf>
    <xf numFmtId="0" fontId="8" fillId="0" borderId="10" applyAlignment="1" pivotButton="0" quotePrefix="0" xfId="0">
      <alignment vertical="top" wrapText="1"/>
    </xf>
  </cellXfs>
  <cellStyles count="1">
    <cellStyle name="Normal" xfId="0" builtinId="0" hidden="0"/>
  </cellStyles>
  <dxfs count="4">
    <dxf>
      <font>
        <name val="Roboto"/>
        <b val="1"/>
        <color rgb="00856404"/>
        <sz val="11"/>
      </font>
      <fill>
        <patternFill patternType="solid">
          <fgColor rgb="00FFF3CD"/>
          <bgColor rgb="00FFF3CD"/>
        </patternFill>
      </fill>
      <border>
        <left style="thick">
          <color rgb="00FFC107"/>
        </left>
      </border>
    </dxf>
    <dxf>
      <font>
        <name val="Roboto"/>
        <b val="1"/>
        <color rgb="00721C24"/>
        <sz val="11"/>
      </font>
      <fill>
        <patternFill patternType="solid">
          <fgColor rgb="00F8D7DA"/>
          <bgColor rgb="00F8D7DA"/>
        </patternFill>
      </fill>
      <border>
        <left style="thick">
          <color rgb="00DC3545"/>
        </left>
      </border>
    </dxf>
    <dxf>
      <font>
        <name val="Roboto"/>
        <color rgb="00856404"/>
        <sz val="11"/>
      </font>
      <fill>
        <patternFill patternType="solid">
          <fgColor rgb="00FFF3CD"/>
          <bgColor rgb="00FFF3CD"/>
        </patternFill>
      </fill>
    </dxf>
    <dxf>
      <font>
        <name val="Roboto"/>
        <color rgb="00721C24"/>
        <sz val="11"/>
      </font>
      <fill>
        <patternFill patternType="solid">
          <fgColor rgb="00F8D7DA"/>
          <bgColor rgb="00F8D7D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nebenkosten-assistent.de/nebenkostenabrechnung-erstellen?utm_source=excel-vorlage&amp;utm_medium=xlsx&amp;utm_campaign=bka-vorlage" TargetMode="External" Id="rId1"/><Relationship Type="http://schemas.openxmlformats.org/officeDocument/2006/relationships/hyperlink" Target="https://www.nebenkosten-assistent.de/nebenkostenabrechnung-erstellen?utm_source=excel-vorlage&amp;utm_medium=xlsx&amp;utm_campaign=bka-vorlage" TargetMode="External" Id="rId2"/><Relationship Type="http://schemas.openxmlformats.org/officeDocument/2006/relationships/hyperlink" Target="https://www.nebenkosten-assistent.de/nebenkostenabrechnung-pruefen?utm_source=excel-vorlage&amp;utm_medium=xlsx&amp;utm_campaign=bka-vorlage" TargetMode="External" Id="rId3"/><Relationship Type="http://schemas.openxmlformats.org/officeDocument/2006/relationships/hyperlink" Target="https://www.nebenkosten-assistent.de/nebenkostenabrechnung-pruefen?utm_source=excel-vorlage&amp;utm_medium=xlsx&amp;utm_campaign=bka-vorlage" TargetMode="External" Id="rId4"/><Relationship Type="http://schemas.openxmlformats.org/officeDocument/2006/relationships/hyperlink" Target="https://www.nebenkosten-assistent.de/nebenkostenabrechnung-erstellen?utm_source=excel-vorlage&amp;utm_medium=xlsx&amp;utm_campaign=bka-vorlage" TargetMode="External" Id="rId5"/><Relationship Type="http://schemas.openxmlformats.org/officeDocument/2006/relationships/hyperlink" Target="https://www.nebenkosten-assistent.de/nebenkostenabrechnung-erstellen?utm_source=excel-vorlage&amp;utm_medium=xlsx&amp;utm_campaign=bka-vorlage" TargetMode="External" Id="rId6"/><Relationship Type="http://schemas.openxmlformats.org/officeDocument/2006/relationships/hyperlink" Target="https://www.nebenkosten-assistent.de/nebenkostenabrechnung-pruefen?utm_source=excel-vorlage&amp;utm_medium=xlsx&amp;utm_campaign=bka-vorlage" TargetMode="External" Id="rId7"/><Relationship Type="http://schemas.openxmlformats.org/officeDocument/2006/relationships/hyperlink" Target="https://www.nebenkosten-assistent.de/nebenkostenabrechnung-pruefen?utm_source=excel-vorlage&amp;utm_medium=xlsx&amp;utm_campaign=bka-vorlage" TargetMode="External" Id="rId8"/></Relationships>
</file>

<file path=xl/worksheets/_rels/sheet3.xml.rels><Relationships xmlns="http://schemas.openxmlformats.org/package/2006/relationships"><Relationship Type="http://schemas.openxmlformats.org/officeDocument/2006/relationships/hyperlink" Target="https://www.nebenkosten-assistent.de/co2-kostenrechner?utm_source=excel-vorlage&amp;utm_medium=xlsx&amp;utm_campaign=bka-vorlage" TargetMode="External" Id="rId1"/><Relationship Type="http://schemas.openxmlformats.org/officeDocument/2006/relationships/hyperlink" Target="https://www.nebenkosten-assistent.de/nebenkostenabrechnung-erstellen?utm_source=excel-vorlage&amp;utm_medium=xlsx&amp;utm_campaign=bka-vorlage" TargetMode="External" Id="rId2"/><Relationship Type="http://schemas.openxmlformats.org/officeDocument/2006/relationships/hyperlink" Target="https://www.nebenkosten-assistent.de/nebenkostenabrechnung-erstellen?utm_source=excel-vorlage&amp;utm_medium=xlsx&amp;utm_campaign=bka-vorlage" TargetMode="External" Id="rId3"/></Relationships>
</file>

<file path=xl/worksheets/_rels/sheet4.xml.rels><Relationships xmlns="http://schemas.openxmlformats.org/package/2006/relationships"><Relationship Type="http://schemas.openxmlformats.org/officeDocument/2006/relationships/hyperlink" Target="https://www.nebenkosten-assistent.de/nebenkostenabrechnung-pruefen?utm_source=excel-vorlage&amp;utm_medium=xlsx&amp;utm_campaign=bka-vorlage" TargetMode="External" Id="rId1"/><Relationship Type="http://schemas.openxmlformats.org/officeDocument/2006/relationships/hyperlink" Target="https://www.nebenkosten-assistent.de/nebenkostenabrechnung-pruefen?utm_source=excel-vorlage&amp;utm_medium=xlsx&amp;utm_campaign=bka-vorlage" TargetMode="External" Id="rId2"/><Relationship Type="http://schemas.openxmlformats.org/officeDocument/2006/relationships/hyperlink" Target="https://www.nebenkosten-assistent.de/nebenkostenabrechnung-erstellen?utm_source=excel-vorlage&amp;utm_medium=xlsx&amp;utm_campaign=bka-vorlage" TargetMode="External" Id="rId3"/><Relationship Type="http://schemas.openxmlformats.org/officeDocument/2006/relationships/hyperlink" Target="https://www.nebenkosten-assistent.de/nebenkostenabrechnung-erstellen?utm_source=excel-vorlage&amp;utm_medium=xlsx&amp;utm_campaign=bka-vorlage" TargetMode="External" Id="rId4"/></Relationships>
</file>

<file path=xl/worksheets/_rels/sheet5.xml.rels><Relationships xmlns="http://schemas.openxmlformats.org/package/2006/relationships"><Relationship Type="http://schemas.openxmlformats.org/officeDocument/2006/relationships/hyperlink" Target="https://www.nebenkosten-assistent.de/nebenkostenabrechnung-pruefen?utm_source=excel-vorlage&amp;utm_medium=xlsx&amp;utm_campaign=bka-vorlage" TargetMode="External" Id="rId1"/><Relationship Type="http://schemas.openxmlformats.org/officeDocument/2006/relationships/hyperlink" Target="https://www.nebenkosten-assistent.de/nebenkostenabrechnung-pruefen?utm_source=excel-vorlage&amp;utm_medium=xlsx&amp;utm_campaign=bka-vorlage" TargetMode="External" Id="rId2"/><Relationship Type="http://schemas.openxmlformats.org/officeDocument/2006/relationships/hyperlink" Target="https://www.nebenkosten-assistent.de/nebenkostenabrechnung-pruefen-kostenlos?utm_source=excel-vorlage&amp;utm_medium=xlsx&amp;utm_campaign=bka-vorlage" TargetMode="External" Id="rId3"/><Relationship Type="http://schemas.openxmlformats.org/officeDocument/2006/relationships/hyperlink" Target="https://www.nebenkosten-assistent.de/nebenkostenabrechnung-pruefen-kostenlos?utm_source=excel-vorlage&amp;utm_medium=xlsx&amp;utm_campaign=bka-vorlage" TargetMode="External" Id="rId4"/><Relationship Type="http://schemas.openxmlformats.org/officeDocument/2006/relationships/hyperlink" Target="https://www.nebenkosten-assistent.de/nebenkostenabrechnung-erstellen?utm_source=excel-vorlage&amp;utm_medium=xlsx&amp;utm_campaign=bka-vorlage" TargetMode="External" Id="rId5"/><Relationship Type="http://schemas.openxmlformats.org/officeDocument/2006/relationships/hyperlink" Target="https://www.nebenkosten-assistent.de/nebenkostenabrechnung-erstellen?utm_source=excel-vorlage&amp;utm_medium=xlsx&amp;utm_campaign=bka-vorlage" TargetMode="External" Id="rId6"/></Relationships>
</file>

<file path=xl/worksheets/_rels/sheet6.xml.rels><Relationships xmlns="http://schemas.openxmlformats.org/package/2006/relationships"><Relationship Type="http://schemas.openxmlformats.org/officeDocument/2006/relationships/hyperlink" Target="https://www.nebenkosten-assistent.de/nebenkostenspiegel?utm_source=excel-vorlage&amp;utm_medium=xlsx&amp;utm_campaign=bka-vorlage" TargetMode="External" Id="rId1"/><Relationship Type="http://schemas.openxmlformats.org/officeDocument/2006/relationships/hyperlink" Target="https://www.nebenkosten-assistent.de/nebenkostenspiegel?utm_source=excel-vorlage&amp;utm_medium=xlsx&amp;utm_campaign=bka-vorlage" TargetMode="External" Id="rId2"/><Relationship Type="http://schemas.openxmlformats.org/officeDocument/2006/relationships/hyperlink" Target="https://www.nebenkosten-assistent.de/nebenkostenspiegel?utm_source=excel-vorlage&amp;utm_medium=xlsx&amp;utm_campaign=bka-vorlage" TargetMode="External" Id="rId3"/><Relationship Type="http://schemas.openxmlformats.org/officeDocument/2006/relationships/hyperlink" Target="https://www.nebenkosten-assistent.de/co2-kostenrechner?utm_source=excel-vorlage&amp;utm_medium=xlsx&amp;utm_campaign=bka-vorlage" TargetMode="External" Id="rId4"/><Relationship Type="http://schemas.openxmlformats.org/officeDocument/2006/relationships/hyperlink" Target="https://www.nebenkosten-assistent.de/co2-kostenrechner?utm_source=excel-vorlage&amp;utm_medium=xlsx&amp;utm_campaign=bka-vorlage" TargetMode="External" Id="rId5"/><Relationship Type="http://schemas.openxmlformats.org/officeDocument/2006/relationships/hyperlink" Target="https://www.nebenkosten-assistent.de/co2-kostenrechner?utm_source=excel-vorlage&amp;utm_medium=xlsx&amp;utm_campaign=bka-vorlage" TargetMode="External" Id="rId6"/><Relationship Type="http://schemas.openxmlformats.org/officeDocument/2006/relationships/hyperlink" Target="https://www.nebenkosten-assistent.de/wissen?utm_source=excel-vorlage&amp;utm_medium=xlsx&amp;utm_campaign=bka-vorlage" TargetMode="External" Id="rId7"/><Relationship Type="http://schemas.openxmlformats.org/officeDocument/2006/relationships/hyperlink" Target="https://www.nebenkosten-assistent.de/wissen?utm_source=excel-vorlage&amp;utm_medium=xlsx&amp;utm_campaign=bka-vorlage" TargetMode="External" Id="rId8"/><Relationship Type="http://schemas.openxmlformats.org/officeDocument/2006/relationships/hyperlink" Target="https://www.nebenkosten-assistent.de/wissen?utm_source=excel-vorlage&amp;utm_medium=xlsx&amp;utm_campaign=bka-vorlage" TargetMode="External" Id="rId9"/><Relationship Type="http://schemas.openxmlformats.org/officeDocument/2006/relationships/hyperlink" Target="https://www.nebenkosten-assistent.de/betriebskostenabrechnung-selbst-erstellen?utm_source=excel-vorlage&amp;utm_medium=xlsx&amp;utm_campaign=bka-vorlage" TargetMode="External" Id="rId10"/><Relationship Type="http://schemas.openxmlformats.org/officeDocument/2006/relationships/hyperlink" Target="https://www.nebenkosten-assistent.de/betriebskostenabrechnung-selbst-erstellen?utm_source=excel-vorlage&amp;utm_medium=xlsx&amp;utm_campaign=bka-vorlage" TargetMode="External" Id="rId11"/><Relationship Type="http://schemas.openxmlformats.org/officeDocument/2006/relationships/hyperlink" Target="https://www.nebenkosten-assistent.de/betriebskostenabrechnung-selbst-erstellen?utm_source=excel-vorlage&amp;utm_medium=xlsx&amp;utm_campaign=bka-vorlage" TargetMode="External" Id="rId12"/><Relationship Type="http://schemas.openxmlformats.org/officeDocument/2006/relationships/hyperlink" Target="https://www.nebenkosten-assistent.de/urteile?utm_source=excel-vorlage&amp;utm_medium=xlsx&amp;utm_campaign=bka-vorlage" TargetMode="External" Id="rId13"/><Relationship Type="http://schemas.openxmlformats.org/officeDocument/2006/relationships/hyperlink" Target="https://www.nebenkosten-assistent.de/urteile?utm_source=excel-vorlage&amp;utm_medium=xlsx&amp;utm_campaign=bka-vorlage" TargetMode="External" Id="rId14"/><Relationship Type="http://schemas.openxmlformats.org/officeDocument/2006/relationships/hyperlink" Target="https://www.nebenkosten-assistent.de/urteile?utm_source=excel-vorlage&amp;utm_medium=xlsx&amp;utm_campaign=bka-vorlage" TargetMode="External" Id="rId15"/><Relationship Type="http://schemas.openxmlformats.org/officeDocument/2006/relationships/hyperlink" Target="https://www.nebenkosten-assistent.de/nebenkostenabrechnung-pruefen-kostenlos?utm_source=excel-vorlage&amp;utm_medium=xlsx&amp;utm_campaign=bka-vorlage" TargetMode="External" Id="rId16"/><Relationship Type="http://schemas.openxmlformats.org/officeDocument/2006/relationships/hyperlink" Target="https://www.nebenkosten-assistent.de/nebenkostenabrechnung-pruefen-kostenlos?utm_source=excel-vorlage&amp;utm_medium=xlsx&amp;utm_campaign=bka-vorlage" TargetMode="External" Id="rId17"/><Relationship Type="http://schemas.openxmlformats.org/officeDocument/2006/relationships/hyperlink" Target="https://www.nebenkosten-assistent.de/nebenkostenabrechnung-pruefen-kostenlos?utm_source=excel-vorlage&amp;utm_medium=xlsx&amp;utm_campaign=bka-vorlage" TargetMode="External" Id="rId18"/><Relationship Type="http://schemas.openxmlformats.org/officeDocument/2006/relationships/hyperlink" Target="https://www.nebenkosten-assistent.de/nebenkostenabrechnung-erstellen?utm_source=excel-vorlage&amp;utm_medium=xlsx&amp;utm_campaign=bka-vorlage" TargetMode="External" Id="rId19"/><Relationship Type="http://schemas.openxmlformats.org/officeDocument/2006/relationships/hyperlink" Target="https://www.nebenkosten-assistent.de/nebenkostenabrechnung-erstellen?utm_source=excel-vorlage&amp;utm_medium=xlsx&amp;utm_campaign=bka-vorlage" TargetMode="External" Id="rId20"/><Relationship Type="http://schemas.openxmlformats.org/officeDocument/2006/relationships/hyperlink" Target="https://www.nebenkosten-assistent.de/nebenkostenabrechnung-pruefen?utm_source=excel-vorlage&amp;utm_medium=xlsx&amp;utm_campaign=bka-vorlage" TargetMode="External" Id="rId21"/><Relationship Type="http://schemas.openxmlformats.org/officeDocument/2006/relationships/hyperlink" Target="https://www.nebenkosten-assistent.de/nebenkostenabrechnung-pruefen?utm_source=excel-vorlage&amp;utm_medium=xlsx&amp;utm_campaign=bka-vorlage" TargetMode="External" Id="rId22"/><Relationship Type="http://schemas.openxmlformats.org/officeDocument/2006/relationships/hyperlink" Target="https://www.nebenkosten-assistent.de/nebenkostenabrechnung-erstellen-lassen?utm_source=excel-vorlage&amp;utm_medium=xlsx&amp;utm_campaign=bka-vorlage" TargetMode="External" Id="rId23"/><Relationship Type="http://schemas.openxmlformats.org/officeDocument/2006/relationships/hyperlink" Target="https://www.nebenkosten-assistent.de/nebenkostenabrechnung-erstellen-lassen?utm_source=excel-vorlage&amp;utm_medium=xlsx&amp;utm_campaign=bka-vorlage" TargetMode="External" Id="rId24"/></Relationships>
</file>

<file path=xl/worksheets/sheet1.xml><?xml version="1.0" encoding="utf-8"?>
<worksheet xmlns="http://schemas.openxmlformats.org/spreadsheetml/2006/main">
  <sheetPr>
    <outlinePr summaryBelow="1" summaryRight="1"/>
    <pageSetUpPr/>
  </sheetPr>
  <dimension ref="A1:E57"/>
  <sheetViews>
    <sheetView showGridLines="0" workbookViewId="0">
      <selection activeCell="A1" sqref="A1"/>
    </sheetView>
  </sheetViews>
  <sheetFormatPr baseColWidth="8" defaultRowHeight="15"/>
  <cols>
    <col width="4" customWidth="1" min="1" max="1"/>
    <col width="26" customWidth="1" min="2" max="2"/>
    <col width="44" customWidth="1" min="3" max="3"/>
    <col width="32" customWidth="1" min="4" max="4"/>
    <col width="4" customWidth="1" min="5" max="5"/>
  </cols>
  <sheetData>
    <row r="1"/>
    <row r="2" ht="30" customHeight="1">
      <c r="A2" s="1" t="inlineStr">
        <is>
          <t>Nebenkostenabrechnung – kostenlose Excel-Vorlage</t>
        </is>
      </c>
    </row>
    <row r="3" ht="4" customHeight="1">
      <c r="A3" s="2" t="n"/>
      <c r="B3" s="2" t="n"/>
      <c r="C3" s="2" t="n"/>
      <c r="D3" s="2" t="n"/>
      <c r="E3" s="2" t="n"/>
    </row>
    <row r="4" ht="49" customHeight="1">
      <c r="A4" s="3" t="inlineStr">
        <is>
          <t>Für Eigentumswohnungen in der WEG und für selbstverwaltete Mietobjekte. Umlage nach Miteigentumsanteil (MEA), Wohnfläche, Personen, Wohneinheiten oder Verbrauch – inkl. taggenauem Zeitanteil bei Mieterwechsel und § 35a-EStG-Ausweis.</t>
        </is>
      </c>
    </row>
    <row r="5"/>
    <row r="6" ht="30" customHeight="1">
      <c r="B6" s="4" t="inlineStr">
        <is>
          <t>KI-Tool: Abrechnung erstellen lassen   →</t>
        </is>
      </c>
    </row>
    <row r="7" ht="31.3" customHeight="1">
      <c r="B7" s="5" t="inlineStr">
        <is>
          <t>nebenkosten-assistent.de/nebenkostenabrechnung-erstellen  ·  Unterlagen hochladen, PDF in Minuten  ·  kostenlos testen, 17,99 € pro Abrechnung</t>
        </is>
      </c>
    </row>
    <row r="8" ht="30" customHeight="1">
      <c r="B8" s="4" t="inlineStr">
        <is>
          <t>KI-Tool: Fertige Abrechnung prüfen lassen   →</t>
        </is>
      </c>
    </row>
    <row r="9" ht="31.3" customHeight="1">
      <c r="B9" s="5" t="inlineStr">
        <is>
          <t>nebenkosten-assistent.de/nebenkostenabrechnung-pruefen  ·  Pflichtangaben, Umlagefähigkeit, Fristen und Marktvergleich  ·  ab 9,99 €</t>
        </is>
      </c>
    </row>
    <row r="10"/>
    <row r="11" ht="22" customHeight="1">
      <c r="A11" s="6" t="inlineStr">
        <is>
          <t>SO RECHNEN SIE EINE EIGENTUMSWOHNUNG IN DER WEG AB</t>
        </is>
      </c>
    </row>
    <row r="12"/>
    <row r="13" ht="17" customHeight="1">
      <c r="A13" s="7" t="inlineStr">
        <is>
          <t>1</t>
        </is>
      </c>
      <c r="B13" s="8" t="inlineStr">
        <is>
          <t>Hausgeldabrechnung des Verwalters bereitlegen</t>
        </is>
      </c>
    </row>
    <row r="14" ht="34" customHeight="1">
      <c r="B14" s="9" t="inlineStr">
        <is>
          <t>Sie brauchen die Gesamtkosten der WEG je Kostenart und Ihren Miteigentumsanteil (z. B. 87,5/1.000) aus der Teilungserklärung.</t>
        </is>
      </c>
    </row>
    <row r="15"/>
    <row r="16" ht="17" customHeight="1">
      <c r="A16" s="7" t="inlineStr">
        <is>
          <t>2</t>
        </is>
      </c>
      <c r="B16" s="8" t="inlineStr">
        <is>
          <t>Nicht umlagefähige Positionen streichen</t>
        </is>
      </c>
    </row>
    <row r="17" ht="34" customHeight="1">
      <c r="B17" s="9" t="inlineStr">
        <is>
          <t>Erhaltungs-/Instandhaltungsrücklage, Verwaltervergütung, Kontoführung, Reparaturen und Instandsetzung dürfen nicht auf den Mieter umgelegt werden.</t>
        </is>
      </c>
    </row>
    <row r="18"/>
    <row r="19" ht="17" customHeight="1">
      <c r="A19" s="7" t="inlineStr">
        <is>
          <t>3</t>
        </is>
      </c>
      <c r="B19" s="8" t="inlineStr">
        <is>
          <t>WEG-Gesamtkosten eintragen, Schlüssel „MEA“ wählen</t>
        </is>
      </c>
    </row>
    <row r="20" ht="34" customHeight="1">
      <c r="B20" s="9" t="inlineStr">
        <is>
          <t>Die Vorlage rechnet Ihren Anteil selbst und weist ihn in der Abrechnung nachvollziehbar aus („87,5 von 1.000 Miteigentumsanteilen“).</t>
        </is>
      </c>
    </row>
    <row r="21"/>
    <row r="22" ht="17" customHeight="1">
      <c r="A22" s="7" t="inlineStr">
        <is>
          <t>4</t>
        </is>
      </c>
      <c r="B22" s="8" t="inlineStr">
        <is>
          <t>Zeitanteil und Vorauszahlungen prüfen, drucken, versenden</t>
        </is>
      </c>
    </row>
    <row r="23" ht="34" customHeight="1">
      <c r="B23" s="9" t="inlineStr">
        <is>
          <t>Bei Ein- oder Auszug im Abrechnungsjahr rechnet die Vorlage taggenau ab. Die Checkliste deckt die formellen Pflichtangaben ab.</t>
        </is>
      </c>
    </row>
    <row r="24"/>
    <row r="25"/>
    <row r="26" ht="24.5" customHeight="1">
      <c r="A26" s="10" t="inlineStr">
        <is>
          <t>Mietshaus ohne WEG?
Die Vorlage funktioniert genauso: Stellen Sie in der Kostenaufstellung den Verteilerschlüssel je Position auf „Wohnfläche“, „Personen“ oder „Wohneinheiten“ um.</t>
        </is>
      </c>
    </row>
    <row r="27" ht="24.5" customHeight="1"/>
    <row r="28"/>
    <row r="29" ht="22" customHeight="1">
      <c r="A29" s="6" t="inlineStr">
        <is>
          <t>DIE 6 VERTEILERSCHLÜSSEL DIESER VORLAGE</t>
        </is>
      </c>
    </row>
    <row r="30" ht="19" customHeight="1">
      <c r="B30" s="11" t="inlineStr">
        <is>
          <t>Schlüssel</t>
        </is>
      </c>
      <c r="C30" s="11" t="inlineStr">
        <is>
          <t>Wann verwenden?</t>
        </is>
      </c>
      <c r="D30" s="11" t="inlineStr">
        <is>
          <t>Berechnung</t>
        </is>
      </c>
    </row>
    <row r="31" ht="34" customHeight="1">
      <c r="B31" s="12" t="inlineStr">
        <is>
          <t>MEA</t>
        </is>
      </c>
      <c r="C31" s="13" t="inlineStr">
        <is>
          <t>Miteigentumsanteil laut Teilungserklärung. Standard bei Eigentumswohnungen in der WEG.</t>
        </is>
      </c>
      <c r="D31" s="13" t="inlineStr">
        <is>
          <t>Gesamtkosten × MEA Wohnung ÷ Summe MEA × Zeitanteil</t>
        </is>
      </c>
    </row>
    <row r="32" ht="34" customHeight="1">
      <c r="B32" s="14" t="inlineStr">
        <is>
          <t>Wohnfläche</t>
        </is>
      </c>
      <c r="C32" s="15" t="inlineStr">
        <is>
          <t>Gesetzlicher Auffangschlüssel nach § 556a Abs. 1 BGB, wenn nichts vereinbart ist.</t>
        </is>
      </c>
      <c r="D32" s="15" t="inlineStr">
        <is>
          <t>Gesamtkosten × m² Wohnung ÷ m² Gebäude × Zeitanteil</t>
        </is>
      </c>
    </row>
    <row r="33" ht="49" customHeight="1">
      <c r="B33" s="12" t="inlineStr">
        <is>
          <t>Personen</t>
        </is>
      </c>
      <c r="C33" s="13" t="inlineStr">
        <is>
          <t>Nur zulässig, wenn im Mietvertrag so vereinbart. Häufig bei Wasser und Müll.</t>
        </is>
      </c>
      <c r="D33" s="13" t="inlineStr">
        <is>
          <t>Gesamtkosten × Personen Haushalt ÷ Personen Gebäude × Zeitanteil</t>
        </is>
      </c>
    </row>
    <row r="34" ht="34" customHeight="1">
      <c r="B34" s="14" t="inlineStr">
        <is>
          <t>Wohneinheiten</t>
        </is>
      </c>
      <c r="C34" s="15" t="inlineStr">
        <is>
          <t>Gleichverteilung auf alle Einheiten. Häufig bei Aufzug oder Kabelanschluss.</t>
        </is>
      </c>
      <c r="D34" s="15" t="inlineStr">
        <is>
          <t>Gesamtkosten ÷ Anzahl Einheiten × Zeitanteil</t>
        </is>
      </c>
    </row>
    <row r="35" ht="34" customHeight="1">
      <c r="B35" s="12" t="inlineStr">
        <is>
          <t>Verbrauch (gemessen)</t>
        </is>
      </c>
      <c r="C35" s="13" t="inlineStr">
        <is>
          <t>Zählerwerte, z. B. Heiz- und Warmwasserkosten aus der Heizkostenabrechnung.</t>
        </is>
      </c>
      <c r="D35" s="13" t="inlineStr">
        <is>
          <t>Betrag wird direkt übernommen – ohne Zeitanteil</t>
        </is>
      </c>
    </row>
    <row r="36" ht="34" customHeight="1">
      <c r="B36" s="14" t="inlineStr">
        <is>
          <t>Betrag bereits zugeordnet</t>
        </is>
      </c>
      <c r="C36" s="15" t="inlineStr">
        <is>
          <t>Ihr Anteil steht schon fest, z. B. Einzelbeträge aus der Hausgeldabrechnung.</t>
        </is>
      </c>
      <c r="D36" s="15" t="inlineStr">
        <is>
          <t>Betrag × Zeitanteil</t>
        </is>
      </c>
    </row>
    <row r="37"/>
    <row r="38" ht="22" customHeight="1">
      <c r="A38" s="6" t="inlineStr">
        <is>
          <t>HIER STÖSST DIE VORLAGE AN IHRE GRENZEN</t>
        </is>
      </c>
    </row>
    <row r="39" ht="19" customHeight="1">
      <c r="B39" s="11" t="inlineStr">
        <is>
          <t>Situation</t>
        </is>
      </c>
      <c r="C39" s="11" t="inlineStr">
        <is>
          <t>Warum die Vorlage nicht reicht</t>
        </is>
      </c>
      <c r="D39" s="11" t="inlineStr">
        <is>
          <t>Empfehlung</t>
        </is>
      </c>
    </row>
    <row r="40" ht="34" customHeight="1">
      <c r="B40" s="15" t="inlineStr">
        <is>
          <t>Mehrere Mietparteien gleichzeitig</t>
        </is>
      </c>
      <c r="C40" s="15" t="inlineStr">
        <is>
          <t>Je Datei wird genau ein Mietverhältnis abgerechnet</t>
        </is>
      </c>
      <c r="D40" s="15" t="inlineStr">
        <is>
          <t>Datei je Mieter kopieren oder KI-Tool nutzen</t>
        </is>
      </c>
    </row>
    <row r="41" ht="34" customHeight="1">
      <c r="B41" s="13" t="inlineStr">
        <is>
          <t>Umlagefähigkeit der WEG-Positionen unklar</t>
        </is>
      </c>
      <c r="C41" s="13" t="inlineStr">
        <is>
          <t>Die Vorlage prüft nicht, was aus der Hausgeldabrechnung umlagefähig ist</t>
        </is>
      </c>
      <c r="D41" s="13" t="inlineStr">
        <is>
          <t>KI-Tool: Hausgeldabrechnung hochladen</t>
        </is>
      </c>
    </row>
    <row r="42" ht="34" customHeight="1">
      <c r="B42" s="15" t="inlineStr">
        <is>
          <t>CO₂-Kostenaufteilung nach CO2KostAufG</t>
        </is>
      </c>
      <c r="C42" s="15" t="inlineStr">
        <is>
          <t>10-Stufen-Modell ist in Excel nicht sinnvoll abbildbar</t>
        </is>
      </c>
      <c r="D42" s="15" t="inlineStr">
        <is>
          <t>Kostenloser CO₂-Rechner, Ergebnis eintragen</t>
        </is>
      </c>
    </row>
    <row r="43" ht="34" customHeight="1">
      <c r="B43" s="13" t="inlineStr">
        <is>
          <t>Heizkostenverteilung nach HeizkostenV</t>
        </is>
      </c>
      <c r="C43" s="13" t="inlineStr">
        <is>
          <t>50–70 % verbrauchsabhängig, Gerätedaten erforderlich</t>
        </is>
      </c>
      <c r="D43" s="13" t="inlineStr">
        <is>
          <t>Messdienstleister oder KI-Tool</t>
        </is>
      </c>
    </row>
    <row r="44" ht="34" customHeight="1">
      <c r="B44" s="15" t="inlineStr">
        <is>
          <t>Leerstand im Abrechnungszeitraum</t>
        </is>
      </c>
      <c r="C44" s="15" t="inlineStr">
        <is>
          <t>Leerstandskosten werden nicht automatisch dem Vermieter zugewiesen</t>
        </is>
      </c>
      <c r="D44" s="15" t="inlineStr">
        <is>
          <t>KI-Tool</t>
        </is>
      </c>
    </row>
    <row r="45"/>
    <row r="46"/>
    <row r="47" ht="30" customHeight="1">
      <c r="B47" s="4" t="inlineStr">
        <is>
          <t>Abrechnung jetzt mit dem KI-Tool erstellen   →</t>
        </is>
      </c>
    </row>
    <row r="48" ht="31.3" customHeight="1">
      <c r="B48" s="5" t="inlineStr">
        <is>
          <t>nebenkosten-assistent.de/nebenkostenabrechnung-erstellen  ·  Ausgefüllte Excel, Hausgeldabrechnung oder Mietvertrag hochladen – die KI rechnet Heiz-, CO₂- und WEG-Fälle vollständig.</t>
        </is>
      </c>
    </row>
    <row r="49"/>
    <row r="50" ht="30" customHeight="1">
      <c r="B50" s="4" t="inlineStr">
        <is>
          <t>Abrechnung schon fertig? Jetzt prüfen lassen   →</t>
        </is>
      </c>
    </row>
    <row r="51" ht="31.3" customHeight="1">
      <c r="B51" s="5" t="inlineStr">
        <is>
          <t>nebenkosten-assistent.de/nebenkostenabrechnung-pruefen  ·  Prüfbericht mit allen Auffälligkeiten, inkl. Widerspruchs-Token  ·  kostenlose Erstanalyse</t>
        </is>
      </c>
    </row>
    <row r="52"/>
    <row r="53" ht="32" customHeight="1">
      <c r="A53" s="16" t="inlineStr">
        <is>
          <t>Rechtlicher Hinweis
Diese Vorlage stellt keine Rechts- oder Steuerberatung dar und ersetzt keine Prüfung des Einzelfalls. Für Richtigkeit und Vollständigkeit sind Sie als Vermieterin oder Vermieter verantwortlich. Details im Blatt „Rechtliches“.</t>
        </is>
      </c>
    </row>
    <row r="54" ht="32" customHeight="1"/>
    <row r="55"/>
    <row r="56"/>
    <row r="57">
      <c r="A57" s="17" t="inlineStr">
        <is>
          <t>Nebenkosten-Assistent · nebenkosten-assistent.de · Kostenlose Vorlage v3.0 · Stand 08/2026 · keine Rechts- oder Steuerberatung</t>
        </is>
      </c>
    </row>
  </sheetData>
  <sheetProtection selectLockedCells="0" selectUnlockedCells="0" sheet="1" objects="0" insertRows="1" insertHyperlinks="1" autoFilter="1" scenarios="0" formatColumns="0" deleteColumns="1" insertColumns="1" pivotTables="1" deleteRows="1" formatCells="1" formatRows="0" sort="1"/>
  <mergeCells count="24">
    <mergeCell ref="A26:E27"/>
    <mergeCell ref="B8:D8"/>
    <mergeCell ref="A11:E11"/>
    <mergeCell ref="B20:E20"/>
    <mergeCell ref="B16:E16"/>
    <mergeCell ref="B9:D9"/>
    <mergeCell ref="A53:E54"/>
    <mergeCell ref="B6:D6"/>
    <mergeCell ref="B22:E22"/>
    <mergeCell ref="B51:D51"/>
    <mergeCell ref="A57:E57"/>
    <mergeCell ref="A2:E2"/>
    <mergeCell ref="B50:D50"/>
    <mergeCell ref="B7:D7"/>
    <mergeCell ref="B47:D47"/>
    <mergeCell ref="B14:E14"/>
    <mergeCell ref="B17:E17"/>
    <mergeCell ref="B23:E23"/>
    <mergeCell ref="A4:E4"/>
    <mergeCell ref="A29:E29"/>
    <mergeCell ref="A38:E38"/>
    <mergeCell ref="B13:E13"/>
    <mergeCell ref="B19:E19"/>
    <mergeCell ref="B48:D48"/>
  </mergeCells>
  <hyperlinks>
    <hyperlink xmlns:r="http://schemas.openxmlformats.org/officeDocument/2006/relationships" ref="B6" r:id="rId1"/>
    <hyperlink xmlns:r="http://schemas.openxmlformats.org/officeDocument/2006/relationships" ref="B7" r:id="rId2"/>
    <hyperlink xmlns:r="http://schemas.openxmlformats.org/officeDocument/2006/relationships" ref="B8" r:id="rId3"/>
    <hyperlink xmlns:r="http://schemas.openxmlformats.org/officeDocument/2006/relationships" ref="B9" r:id="rId4"/>
    <hyperlink xmlns:r="http://schemas.openxmlformats.org/officeDocument/2006/relationships" ref="B47" r:id="rId5"/>
    <hyperlink xmlns:r="http://schemas.openxmlformats.org/officeDocument/2006/relationships" ref="B48" r:id="rId6"/>
    <hyperlink xmlns:r="http://schemas.openxmlformats.org/officeDocument/2006/relationships" ref="B50" r:id="rId7"/>
    <hyperlink xmlns:r="http://schemas.openxmlformats.org/officeDocument/2006/relationships" ref="B51" r:id="rId8"/>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3"/>
  <sheetViews>
    <sheetView showGridLines="0" workbookViewId="0">
      <selection activeCell="A1" sqref="A1"/>
    </sheetView>
  </sheetViews>
  <sheetFormatPr baseColWidth="8" defaultRowHeight="15"/>
  <cols>
    <col width="48" customWidth="1" min="1" max="1"/>
    <col width="24" customWidth="1" min="2" max="2"/>
    <col width="66" customWidth="1" min="3" max="3"/>
  </cols>
  <sheetData>
    <row r="1"/>
    <row r="2" ht="30" customHeight="1">
      <c r="A2" s="1" t="inlineStr">
        <is>
          <t>Eingabe – Stammdaten</t>
        </is>
      </c>
    </row>
    <row r="3" ht="4" customHeight="1">
      <c r="A3" s="2" t="n"/>
      <c r="B3" s="2" t="n"/>
      <c r="C3" s="2" t="n"/>
    </row>
    <row r="4" ht="34" customHeight="1">
      <c r="A4" s="3" t="inlineStr">
        <is>
          <t>Bitte nur die hellblau hinterlegten Felder ausfüllen. Graue Felder berechnen sich automatisch. Sie müssen nur die Felder füllen, die zu den von Ihnen gewählten Verteilerschlüsseln gehören.</t>
        </is>
      </c>
    </row>
    <row r="5"/>
    <row r="6" ht="30" customHeight="1">
      <c r="A6" s="18">
        <f>IF(OR(Zeitraum_Von="",Zeitraum_Bis=""),"Bitte den Abrechnungszeitraum eintragen (Zeilen 28 und 29).",IF(Zeitraum_Bis&lt;=Zeitraum_Von,"Der Abrechnungszeitraum ist ungültig: „bis“ muss nach „von“ liegen.",IF(Tage_Nutzung=0,"Der Zeitraum des Mietverhältnisses liegt außerhalb des Abrechnungszeitraums.",IF(AND(COUNTIFS(Kostenaufstellung!$D$8:$D$28,"MEA",Kostenaufstellung!$C$8:$C$28,"&gt;0")&gt;0,OR(N(MEA_Gesamt)=0,N(MEA_Wohnung)=0)),"Für den Schlüssel „MEA“ fehlen der Miteigentumsanteil der Wohnung (Zeile 24) oder die Summe aller Anteile (Zeile 12).",IF(N(MEA_Wohnung)&gt;N(MEA_Gesamt),"Der Miteigentumsanteil der Wohnung ist größer als die Summe aller Miteigentumsanteile.",IF(AND(COUNTIFS(Kostenaufstellung!$D$8:$D$28,"Wohnfläche",Kostenaufstellung!$C$8:$C$28,"&gt;0")&gt;0,OR(N(Flaeche_Gesamt)=0,N(Flaeche_Wohnung)=0)),"Für den Schlüssel „Wohnfläche“ fehlen die Gesamtwohnfläche (Zeile 9) oder die Wohnfläche der Wohnung (Zeile 22).",IF(N(Flaeche_Wohnung)&gt;N(Flaeche_Gesamt),"Die Wohnfläche der Wohnung ist größer als die Gesamtwohnfläche des Gebäudes.",IF(AND(COUNTIFS(Kostenaufstellung!$D$8:$D$28,"Personen",Kostenaufstellung!$C$8:$C$28,"&gt;0")&gt;0,OR(N(Pers_Gesamt)=0,N(Pers_Haushalt)=0)),"Für den Schlüssel „Personen“ fehlen die Personenzahlen (Zeilen 11 und 23).",IF(N(Pers_Haushalt)&gt;N(Pers_Gesamt),"Die Personen im Haushalt dürfen die Gesamtpersonenzahl im Gebäude nicht überschreiten.",IF(AND(COUNTIFS(Kostenaufstellung!$D$8:$D$28,"Wohneinheiten",Kostenaufstellung!$C$8:$C$28,"&gt;0")&gt;0,N(WE_Gesamt)=0),"Für den Schlüssel „Wohneinheiten“ fehlt die Anzahl der Wohneinheiten (Zeile 10).",IF(TODAY()&gt;EDATE(Zeitraum_Bis,12),"Achtung: Die Abrechnungsfrist von 12 Monaten nach § 556 Abs. 3 BGB ist abgelaufen. Nachforderungen sind in der Regel ausgeschlossen.","Eingaben vollständig und plausibel – die Abrechnung kann erstellt werden.")))))))))))</f>
        <v/>
      </c>
    </row>
    <row r="7"/>
    <row r="8" ht="22" customHeight="1">
      <c r="A8" s="6" t="inlineStr">
        <is>
          <t>1 · OBJEKT / WEG</t>
        </is>
      </c>
    </row>
    <row r="9" ht="31.3" customHeight="1">
      <c r="A9" s="19" t="inlineStr">
        <is>
          <t>Gesamtwohnfläche des Gebäudes (m²)</t>
        </is>
      </c>
      <c r="B9" s="20" t="n"/>
      <c r="C9" s="21" t="inlineStr">
        <is>
          <t>Nur nötig für den Schlüssel „Wohnfläche“. Summe aller Wohnflächen, auch leerstehender Einheiten.</t>
        </is>
      </c>
    </row>
    <row r="10" ht="18" customHeight="1">
      <c r="A10" s="19" t="inlineStr">
        <is>
          <t>Anzahl Wohneinheiten im Gebäude</t>
        </is>
      </c>
      <c r="B10" s="22" t="n"/>
      <c r="C10" s="21" t="inlineStr">
        <is>
          <t>Nur nötig für den Schlüssel „Wohneinheiten“.</t>
        </is>
      </c>
    </row>
    <row r="11" ht="18" customHeight="1">
      <c r="A11" s="19" t="inlineStr">
        <is>
          <t>Personen im Gebäude insgesamt</t>
        </is>
      </c>
      <c r="B11" s="22" t="n"/>
      <c r="C11" s="21" t="inlineStr">
        <is>
          <t>Nur nötig für den Schlüssel „Personen“.</t>
        </is>
      </c>
    </row>
    <row r="12" ht="31.3" customHeight="1">
      <c r="A12" s="19" t="inlineStr">
        <is>
          <t>Summe aller Miteigentumsanteile (Nenner)</t>
        </is>
      </c>
      <c r="B12" s="23" t="n"/>
      <c r="C12" s="21" t="inlineStr">
        <is>
          <t>Nur nötig für den Schlüssel „MEA“. Meist 1.000 oder 10.000 – siehe Teilungserklärung oder Hausgeldabrechnung.</t>
        </is>
      </c>
    </row>
    <row r="13"/>
    <row r="14" ht="22" customHeight="1">
      <c r="A14" s="6" t="inlineStr">
        <is>
          <t>2 · VERMIETER / EIGENTÜMER</t>
        </is>
      </c>
    </row>
    <row r="15" ht="18" customHeight="1">
      <c r="A15" s="19" t="inlineStr">
        <is>
          <t>Name / Firma</t>
        </is>
      </c>
      <c r="B15" s="24" t="n"/>
      <c r="C15" s="21" t="inlineStr"/>
    </row>
    <row r="16" ht="18" customHeight="1">
      <c r="A16" s="19" t="inlineStr">
        <is>
          <t>Straße und Hausnummer</t>
        </is>
      </c>
      <c r="B16" s="24" t="n"/>
      <c r="C16" s="21" t="inlineStr"/>
    </row>
    <row r="17" ht="18" customHeight="1">
      <c r="A17" s="19" t="inlineStr">
        <is>
          <t>PLZ und Ort</t>
        </is>
      </c>
      <c r="B17" s="24" t="n"/>
      <c r="C17" s="21" t="inlineStr">
        <is>
          <t>Erscheint im Kopf der Abrechnung.</t>
        </is>
      </c>
    </row>
    <row r="18"/>
    <row r="19" ht="22" customHeight="1">
      <c r="A19" s="6" t="inlineStr">
        <is>
          <t>3 · MIETER UND MIETOBJEKT</t>
        </is>
      </c>
    </row>
    <row r="20" ht="18" customHeight="1">
      <c r="A20" s="19" t="inlineStr">
        <is>
          <t>Name des Mieters</t>
        </is>
      </c>
      <c r="B20" s="24" t="n"/>
      <c r="C20" s="21" t="inlineStr">
        <is>
          <t>Alle im Mietvertrag genannten Personen aufführen.</t>
        </is>
      </c>
    </row>
    <row r="21" ht="18" customHeight="1">
      <c r="A21" s="19" t="inlineStr">
        <is>
          <t>Anschrift und Lage des Mietobjekts</t>
        </is>
      </c>
      <c r="B21" s="24" t="n"/>
      <c r="C21" s="21" t="inlineStr">
        <is>
          <t>z. B. Musterstraße 1, 1. OG links, 12345 Musterstadt</t>
        </is>
      </c>
    </row>
    <row r="22" ht="18" customHeight="1">
      <c r="A22" s="19" t="inlineStr">
        <is>
          <t>Wohnfläche der Wohnung (m²)</t>
        </is>
      </c>
      <c r="B22" s="20" t="n"/>
      <c r="C22" s="21" t="inlineStr">
        <is>
          <t>Fläche laut Mietvertrag.</t>
        </is>
      </c>
    </row>
    <row r="23" ht="18" customHeight="1">
      <c r="A23" s="19" t="inlineStr">
        <is>
          <t>Personen im Haushalt</t>
        </is>
      </c>
      <c r="B23" s="22" t="n"/>
      <c r="C23" s="21" t="inlineStr">
        <is>
          <t>Nur nötig für den Schlüssel „Personen“.</t>
        </is>
      </c>
    </row>
    <row r="24" ht="31.3" customHeight="1">
      <c r="A24" s="19" t="inlineStr">
        <is>
          <t>Miteigentumsanteil (MEA) der Wohnung (Zähler)</t>
        </is>
      </c>
      <c r="B24" s="23" t="n"/>
      <c r="C24" s="21" t="inlineStr">
        <is>
          <t>Beispiel: Bei 87,5/1.000 tragen Sie hier 87,5 ein und in Zeile 12 den Wert 1000. Dezimalstellen sind zulässig.</t>
        </is>
      </c>
    </row>
    <row r="25" ht="18" customHeight="1">
      <c r="A25" s="25" t="inlineStr">
        <is>
          <t>→ Ihr Anteil an der WEG</t>
        </is>
      </c>
      <c r="B25" s="26">
        <f>IF(N(MEA_Gesamt)=0,"",MEA_Wohnung/MEA_Gesamt)</f>
        <v/>
      </c>
      <c r="C25" s="21" t="inlineStr">
        <is>
          <t>Kontrollwert – wird automatisch berechnet.</t>
        </is>
      </c>
    </row>
    <row r="26"/>
    <row r="27" ht="22" customHeight="1">
      <c r="A27" s="6" t="inlineStr">
        <is>
          <t>4 · ZEITRÄUME</t>
        </is>
      </c>
    </row>
    <row r="28" ht="31.3" customHeight="1">
      <c r="A28" s="19" t="inlineStr">
        <is>
          <t>Abrechnungszeitraum von</t>
        </is>
      </c>
      <c r="B28" s="27" t="n"/>
      <c r="C28" s="21" t="inlineStr">
        <is>
          <t>Format TT.MM.JJJJ, z. B. 01.01.2025. Der Zeitraum darf 12 Monate nicht überschreiten.</t>
        </is>
      </c>
    </row>
    <row r="29" ht="18" customHeight="1">
      <c r="A29" s="19" t="inlineStr">
        <is>
          <t>Abrechnungszeitraum bis</t>
        </is>
      </c>
      <c r="B29" s="27" t="n"/>
      <c r="C29" s="21" t="inlineStr">
        <is>
          <t>z. B. 31.12.2025</t>
        </is>
      </c>
    </row>
    <row r="30" ht="31.3" customHeight="1">
      <c r="A30" s="19" t="inlineStr">
        <is>
          <t>Mietverhältnis bestand von</t>
        </is>
      </c>
      <c r="B30" s="27" t="n"/>
      <c r="C30" s="21" t="inlineStr">
        <is>
          <t>Nur bei Einzug im Abrechnungsjahr ausfüllen. Leer lassen = ganzer Zeitraum.</t>
        </is>
      </c>
    </row>
    <row r="31" ht="31.3" customHeight="1">
      <c r="A31" s="19" t="inlineStr">
        <is>
          <t>Mietverhältnis bestand bis</t>
        </is>
      </c>
      <c r="B31" s="27" t="n"/>
      <c r="C31" s="21" t="inlineStr">
        <is>
          <t>Nur bei Auszug im Abrechnungsjahr ausfüllen. Leer lassen = ganzer Zeitraum.</t>
        </is>
      </c>
    </row>
    <row r="32" ht="18" customHeight="1">
      <c r="A32" s="19" t="inlineStr">
        <is>
          <t>Tage im Abrechnungszeitraum</t>
        </is>
      </c>
      <c r="B32" s="28">
        <f>IF(OR(Zeitraum_Von="",Zeitraum_Bis="",Zeitraum_Bis&lt;=Zeitraum_Von),0,Zeitraum_Bis-Zeitraum_Von+1)</f>
        <v/>
      </c>
      <c r="C32" s="21" t="inlineStr">
        <is>
          <t>Wird automatisch berechnet.</t>
        </is>
      </c>
    </row>
    <row r="33" ht="18" customHeight="1">
      <c r="A33" s="19" t="inlineStr">
        <is>
          <t>Tage des Mietverhältnisses</t>
        </is>
      </c>
      <c r="B33" s="28">
        <f>IF(Tage_Zeitraum=0,0,MAX(0,MIN(IF(Nutzung_Bis="",Zeitraum_Bis,Nutzung_Bis),Zeitraum_Bis)-MAX(IF(Nutzung_Von="",Zeitraum_Von,Nutzung_Von),Zeitraum_Von)+1))</f>
        <v/>
      </c>
      <c r="C33" s="21" t="inlineStr">
        <is>
          <t>Wird automatisch berechnet.</t>
        </is>
      </c>
    </row>
    <row r="34" ht="31.3" customHeight="1">
      <c r="A34" s="25" t="inlineStr">
        <is>
          <t>Zeitanteil des Mieters</t>
        </is>
      </c>
      <c r="B34" s="26">
        <f>IF(Tage_Zeitraum=0,0,Tage_Nutzung/Tage_Zeitraum)</f>
        <v/>
      </c>
      <c r="C34" s="21" t="inlineStr">
        <is>
          <t>Kosten nach MEA, Wohnfläche, Personen oder Wohneinheiten werden mit diesem Faktor multipliziert. Gemessene Verbrauchswerte nicht.</t>
        </is>
      </c>
    </row>
    <row r="35"/>
    <row r="36" ht="22" customHeight="1">
      <c r="A36" s="6" t="inlineStr">
        <is>
          <t>5 · VORAUSZAHLUNGEN</t>
        </is>
      </c>
    </row>
    <row r="37" ht="31.3" customHeight="1">
      <c r="A37" s="19" t="inlineStr">
        <is>
          <t>Vorauszahlungen des Mieters im Zeitraum (€)</t>
        </is>
      </c>
      <c r="B37" s="29" t="n"/>
      <c r="C37" s="21" t="inlineStr">
        <is>
          <t>Summe aller im Zeitraum des Mietverhältnisses tatsächlich geleisteten Nebenkostenvorauszahlungen.</t>
        </is>
      </c>
    </row>
    <row r="38"/>
    <row r="39" ht="24.5" customHeight="1">
      <c r="A39" s="10" t="inlineStr">
        <is>
          <t>Tipp für Eigentumswohnungen
Nehmen Sie die Gesamtkosten der WEG je Kostenart aus der Hausgeldabrechnung und wählen Sie den Schlüssel „MEA“. So weist die Abrechnung Gesamtkosten und Verteilerschlüssel aus – beides ist nach BGH VIII ZR 244/18 Pflicht.</t>
        </is>
      </c>
    </row>
    <row r="40" ht="24.5" customHeight="1"/>
    <row r="41"/>
    <row r="42"/>
    <row r="43">
      <c r="A43" s="17" t="inlineStr">
        <is>
          <t>Nebenkosten-Assistent · nebenkosten-assistent.de · Kostenlose Vorlage v3.0 · Stand 08/2026 · keine Rechts- oder Steuerberatung</t>
        </is>
      </c>
    </row>
  </sheetData>
  <sheetProtection selectLockedCells="0" selectUnlockedCells="0" sheet="1" objects="0" insertRows="1" insertHyperlinks="1" autoFilter="1" scenarios="0" formatColumns="0" deleteColumns="1" insertColumns="1" pivotTables="1" deleteRows="1" formatCells="1" formatRows="0" sort="1"/>
  <mergeCells count="10">
    <mergeCell ref="A19:C19"/>
    <mergeCell ref="A36:C36"/>
    <mergeCell ref="A14:C14"/>
    <mergeCell ref="A8:C8"/>
    <mergeCell ref="A6:C6"/>
    <mergeCell ref="A27:C27"/>
    <mergeCell ref="A39:C40"/>
    <mergeCell ref="A4:C4"/>
    <mergeCell ref="A43:C43"/>
    <mergeCell ref="A2:C2"/>
  </mergeCells>
  <conditionalFormatting sqref="A6:C6">
    <cfRule type="expression" priority="1" dxfId="0" stopIfTrue="0">
      <formula>ISNUMBER(SEARCH("Bitte",$A$6))+ISNUMBER(SEARCH("fehl",$A$6))+ISNUMBER(SEARCH("ungültig",$A$6))+ISNUMBER(SEARCH("größer",$A$6))+ISNUMBER(SEARCH("dürfen",$A$6))+ISNUMBER(SEARCH("außerhalb",$A$6))+ISNUMBER(SEARCH("überschreiten",$A$6))&gt;0</formula>
    </cfRule>
    <cfRule type="expression" priority="2" dxfId="1" stopIfTrue="0">
      <formula>ISNUMBER(SEARCH("Achtung",$A$6))</formula>
    </cfRule>
  </conditionalFormatting>
  <dataValidations count="2">
    <dataValidation sqref="B9 B10 B11 B12 B22 B23 B24 B37" showDropDown="0" showInputMessage="0" showErrorMessage="1" allowBlank="1" errorTitle="Ungültige Eingabe" error="Bitte eine Zahl größer oder gleich 0 eintragen." type="decimal" operator="greaterThanOrEqual">
      <formula1>0</formula1>
    </dataValidation>
    <dataValidation sqref="B28 B29 B30 B31" showDropDown="0" showInputMessage="0" showErrorMessage="1" allowBlank="1" errorTitle="Ungültiges Datum" error="Bitte ein Datum im Format TT.MM.JJJJ eintragen, z. B. 01.01.2025." type="date" operator="between">
      <formula1>DATE(2000,1,1)</formula1>
      <formula2>DATE(2100,12,31)</formula2>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38"/>
  <sheetViews>
    <sheetView showGridLines="0" workbookViewId="0">
      <pane ySplit="7" topLeftCell="A8" activePane="bottomLeft" state="frozen"/>
      <selection pane="bottomLeft" activeCell="A1" sqref="A1"/>
    </sheetView>
  </sheetViews>
  <sheetFormatPr baseColWidth="8" defaultRowHeight="15"/>
  <cols>
    <col width="5" customWidth="1" min="1" max="1"/>
    <col width="40" customWidth="1" min="2" max="2"/>
    <col width="17" customWidth="1" min="3" max="3"/>
    <col width="25" customWidth="1" min="4" max="4"/>
    <col width="19" customWidth="1" min="5" max="5"/>
    <col width="15" customWidth="1" min="6" max="6"/>
    <col width="19" customWidth="1" min="7" max="7"/>
    <col width="16" customWidth="1" min="8" max="8"/>
    <col width="50" customWidth="1" min="9" max="9"/>
  </cols>
  <sheetData>
    <row r="1"/>
    <row r="2" ht="30" customHeight="1">
      <c r="A2" s="1" t="inlineStr">
        <is>
          <t>Kostenaufstellung</t>
        </is>
      </c>
    </row>
    <row r="3" ht="4" customHeight="1">
      <c r="A3" s="2" t="n"/>
      <c r="B3" s="2" t="n"/>
      <c r="C3" s="2" t="n"/>
      <c r="D3" s="2" t="n"/>
      <c r="E3" s="2" t="n"/>
      <c r="F3" s="2" t="n"/>
      <c r="G3" s="2" t="n"/>
      <c r="H3" s="2" t="n"/>
      <c r="I3" s="2" t="n"/>
    </row>
    <row r="4" ht="26" customHeight="1">
      <c r="A4" s="3" t="inlineStr">
        <is>
          <t>Gesamtkosten je Position eintragen und Verteilerschlüssel wählen. Bei einer Eigentumswohnung nehmen Sie die Gesamtkosten der WEG aus der Hausgeldabrechnung und lassen den Schlüssel auf „MEA“.</t>
        </is>
      </c>
    </row>
    <row r="5"/>
    <row r="6" ht="28" customHeight="1">
      <c r="A6" s="18">
        <f>IF(COUNTIFS($C$8:$C$28,"&gt;0",$D$8:$D$28,"")&gt;0,"Bei mindestens einer Position mit Betrag fehlt der Verteilerschlüssel (Spalte D).",IF(COUNTIFS($D$8:$D$28,"Verbrauch (gemessen)",$E$8:$E$28,"",$C$8:$C$28,"&gt;0")+COUNTIFS($D$8:$D$28,"Betrag bereits zugeordnet",$E$8:$E$28,"",$C$8:$C$28,"&gt;0")&gt;0,"Bei mindestens einer direkt zugeordneten Position fehlt der Betrag in Spalte E.",IF(SUMPRODUCT(--($G$8:$G$28&gt;$C$8:$C$28))&gt;0,"Der Lohnkostenanteil darf den Gesamtbetrag der Position nicht überschreiten (Spalte G).",Pruefstatus)))</f>
        <v/>
      </c>
    </row>
    <row r="7" ht="34" customHeight="1">
      <c r="A7" s="30" t="inlineStr">
        <is>
          <t>Nr.</t>
        </is>
      </c>
      <c r="B7" s="30" t="inlineStr">
        <is>
          <t>Kostenart nach § 2 BetrKV</t>
        </is>
      </c>
      <c r="C7" s="30" t="inlineStr">
        <is>
          <t>Gesamtkosten (€)</t>
        </is>
      </c>
      <c r="D7" s="30" t="inlineStr">
        <is>
          <t>Verteilerschlüssel</t>
        </is>
      </c>
      <c r="E7" s="30" t="inlineStr">
        <is>
          <t>Direktbetrag (€)</t>
        </is>
      </c>
      <c r="F7" s="30" t="inlineStr">
        <is>
          <t>Ihr Anteil (€)</t>
        </is>
      </c>
      <c r="G7" s="30" t="inlineStr">
        <is>
          <t>davon Lohnkosten
gesamt (€)</t>
        </is>
      </c>
      <c r="H7" s="30" t="inlineStr">
        <is>
          <t>Ihr Lohnkosten-
anteil (€)</t>
        </is>
      </c>
      <c r="I7" s="30" t="inlineStr">
        <is>
          <t>Hinweis</t>
        </is>
      </c>
    </row>
    <row r="8" ht="45" customHeight="1">
      <c r="A8" s="31" t="inlineStr">
        <is>
          <t>1</t>
        </is>
      </c>
      <c r="B8" s="32" t="inlineStr">
        <is>
          <t>Grundsteuer / laufende öffentliche Lasten</t>
        </is>
      </c>
      <c r="C8" s="29" t="n"/>
      <c r="D8" s="24" t="inlineStr">
        <is>
          <t>MEA</t>
        </is>
      </c>
      <c r="E8" s="29" t="n"/>
      <c r="F8" s="33">
        <f>ROUND(IF($D8="Verbrauch (gemessen)",N($E8),IF($D8="Betrag bereits zugeordnet",N($E8)*Zeitanteil,IF($D8="MEA",IF(N(MEA_Gesamt)=0,0,N($C8)*N(MEA_Wohnung)/MEA_Gesamt*Zeitanteil),IF($D8="Wohnfläche",IF(N(Flaeche_Gesamt)=0,0,N($C8)*N(Flaeche_Wohnung)/Flaeche_Gesamt*Zeitanteil),IF($D8="Personen",IF(N(Pers_Gesamt)=0,0,N($C8)*N(Pers_Haushalt)/Pers_Gesamt*Zeitanteil),IF($D8="Wohneinheiten",IF(N(WE_Gesamt)=0,0,N($C8)/WE_Gesamt*Zeitanteil),0)))))),2)</f>
        <v/>
      </c>
      <c r="G8" s="29" t="n"/>
      <c r="H8" s="34">
        <f>ROUND(IF(N($C8)=0,0,$F8*N($G8)/$C8),2)</f>
        <v/>
      </c>
      <c r="I8" s="35" t="inlineStr">
        <is>
          <t>In der WEG meist direkt beim Eigentümer. Nach der Grundsteuerreform 2025 den aktuellen Bescheid verwenden.</t>
        </is>
      </c>
    </row>
    <row r="9" ht="31.3" customHeight="1">
      <c r="A9" s="31" t="inlineStr">
        <is>
          <t>2</t>
        </is>
      </c>
      <c r="B9" s="36" t="inlineStr">
        <is>
          <t>Wasserversorgung</t>
        </is>
      </c>
      <c r="C9" s="29" t="n"/>
      <c r="D9" s="24" t="inlineStr">
        <is>
          <t>MEA</t>
        </is>
      </c>
      <c r="E9" s="29" t="n"/>
      <c r="F9" s="33">
        <f>ROUND(IF($D9="Verbrauch (gemessen)",N($E9),IF($D9="Betrag bereits zugeordnet",N($E9)*Zeitanteil,IF($D9="MEA",IF(N(MEA_Gesamt)=0,0,N($C9)*N(MEA_Wohnung)/MEA_Gesamt*Zeitanteil),IF($D9="Wohnfläche",IF(N(Flaeche_Gesamt)=0,0,N($C9)*N(Flaeche_Wohnung)/Flaeche_Gesamt*Zeitanteil),IF($D9="Personen",IF(N(Pers_Gesamt)=0,0,N($C9)*N(Pers_Haushalt)/Pers_Gesamt*Zeitanteil),IF($D9="Wohneinheiten",IF(N(WE_Gesamt)=0,0,N($C9)/WE_Gesamt*Zeitanteil),0)))))),2)</f>
        <v/>
      </c>
      <c r="G9" s="29" t="n"/>
      <c r="H9" s="34">
        <f>ROUND(IF(N($C9)=0,0,$F9*N($G9)/$C9),2)</f>
        <v/>
      </c>
      <c r="I9" s="37" t="inlineStr">
        <is>
          <t>Bei Wohnungswasserzählern „Verbrauch (gemessen)“ wählen.</t>
        </is>
      </c>
    </row>
    <row r="10" ht="31.3" customHeight="1">
      <c r="A10" s="31" t="inlineStr">
        <is>
          <t>3</t>
        </is>
      </c>
      <c r="B10" s="32" t="inlineStr">
        <is>
          <t>Entwässerung</t>
        </is>
      </c>
      <c r="C10" s="29" t="n"/>
      <c r="D10" s="24" t="inlineStr">
        <is>
          <t>MEA</t>
        </is>
      </c>
      <c r="E10" s="29" t="n"/>
      <c r="F10" s="33">
        <f>ROUND(IF($D10="Verbrauch (gemessen)",N($E10),IF($D10="Betrag bereits zugeordnet",N($E10)*Zeitanteil,IF($D10="MEA",IF(N(MEA_Gesamt)=0,0,N($C10)*N(MEA_Wohnung)/MEA_Gesamt*Zeitanteil),IF($D10="Wohnfläche",IF(N(Flaeche_Gesamt)=0,0,N($C10)*N(Flaeche_Wohnung)/Flaeche_Gesamt*Zeitanteil),IF($D10="Personen",IF(N(Pers_Gesamt)=0,0,N($C10)*N(Pers_Haushalt)/Pers_Gesamt*Zeitanteil),IF($D10="Wohneinheiten",IF(N(WE_Gesamt)=0,0,N($C10)/WE_Gesamt*Zeitanteil),0)))))),2)</f>
        <v/>
      </c>
      <c r="G10" s="29" t="n"/>
      <c r="H10" s="34">
        <f>ROUND(IF(N($C10)=0,0,$F10*N($G10)/$C10),2)</f>
        <v/>
      </c>
      <c r="I10" s="35" t="inlineStr">
        <is>
          <t>Schmutz- und Niederschlagswasser, meist gemeinsam mit Nr. 2.</t>
        </is>
      </c>
    </row>
    <row r="11" ht="45" customHeight="1">
      <c r="A11" s="31" t="inlineStr">
        <is>
          <t>4</t>
        </is>
      </c>
      <c r="B11" s="36" t="inlineStr">
        <is>
          <t>Heizung (zentrale Heizungsanlage)</t>
        </is>
      </c>
      <c r="C11" s="29" t="n"/>
      <c r="D11" s="24" t="inlineStr">
        <is>
          <t>Verbrauch (gemessen)</t>
        </is>
      </c>
      <c r="E11" s="29" t="n"/>
      <c r="F11" s="33">
        <f>ROUND(IF($D11="Verbrauch (gemessen)",N($E11),IF($D11="Betrag bereits zugeordnet",N($E11)*Zeitanteil,IF($D11="MEA",IF(N(MEA_Gesamt)=0,0,N($C11)*N(MEA_Wohnung)/MEA_Gesamt*Zeitanteil),IF($D11="Wohnfläche",IF(N(Flaeche_Gesamt)=0,0,N($C11)*N(Flaeche_Wohnung)/Flaeche_Gesamt*Zeitanteil),IF($D11="Personen",IF(N(Pers_Gesamt)=0,0,N($C11)*N(Pers_Haushalt)/Pers_Gesamt*Zeitanteil),IF($D11="Wohneinheiten",IF(N(WE_Gesamt)=0,0,N($C11)/WE_Gesamt*Zeitanteil),0)))))),2)</f>
        <v/>
      </c>
      <c r="G11" s="29" t="n"/>
      <c r="H11" s="34">
        <f>ROUND(IF(N($C11)=0,0,$F11*N($G11)/$C11),2)</f>
        <v/>
      </c>
      <c r="I11" s="37" t="inlineStr">
        <is>
          <t>Nach HeizkostenV 50–70 % verbrauchsabhängig. Fertigen Mieteranteil aus der Heizkostenabrechnung eintragen.</t>
        </is>
      </c>
    </row>
    <row r="12" ht="30" customHeight="1">
      <c r="A12" s="31" t="inlineStr">
        <is>
          <t>5</t>
        </is>
      </c>
      <c r="B12" s="32" t="inlineStr">
        <is>
          <t>Warmwasserversorgung</t>
        </is>
      </c>
      <c r="C12" s="29" t="n"/>
      <c r="D12" s="24" t="inlineStr">
        <is>
          <t>Verbrauch (gemessen)</t>
        </is>
      </c>
      <c r="E12" s="29" t="n"/>
      <c r="F12" s="33">
        <f>ROUND(IF($D12="Verbrauch (gemessen)",N($E12),IF($D12="Betrag bereits zugeordnet",N($E12)*Zeitanteil,IF($D12="MEA",IF(N(MEA_Gesamt)=0,0,N($C12)*N(MEA_Wohnung)/MEA_Gesamt*Zeitanteil),IF($D12="Wohnfläche",IF(N(Flaeche_Gesamt)=0,0,N($C12)*N(Flaeche_Wohnung)/Flaeche_Gesamt*Zeitanteil),IF($D12="Personen",IF(N(Pers_Gesamt)=0,0,N($C12)*N(Pers_Haushalt)/Pers_Gesamt*Zeitanteil),IF($D12="Wohneinheiten",IF(N(WE_Gesamt)=0,0,N($C12)/WE_Gesamt*Zeitanteil),0)))))),2)</f>
        <v/>
      </c>
      <c r="G12" s="29" t="n"/>
      <c r="H12" s="34">
        <f>ROUND(IF(N($C12)=0,0,$F12*N($G12)/$C12),2)</f>
        <v/>
      </c>
      <c r="I12" s="35" t="inlineStr">
        <is>
          <t>Wie Nr. 4. Bei verbundener Anlage siehe Nr. 6.</t>
        </is>
      </c>
    </row>
    <row r="13" ht="36.7" customHeight="1">
      <c r="A13" s="31" t="inlineStr">
        <is>
          <t>6</t>
        </is>
      </c>
      <c r="B13" s="36" t="inlineStr">
        <is>
          <t>Verbundene Heizungs- und Warmwasseranlage</t>
        </is>
      </c>
      <c r="C13" s="29" t="n"/>
      <c r="D13" s="24" t="inlineStr">
        <is>
          <t>Verbrauch (gemessen)</t>
        </is>
      </c>
      <c r="E13" s="29" t="n"/>
      <c r="F13" s="33">
        <f>ROUND(IF($D13="Verbrauch (gemessen)",N($E13),IF($D13="Betrag bereits zugeordnet",N($E13)*Zeitanteil,IF($D13="MEA",IF(N(MEA_Gesamt)=0,0,N($C13)*N(MEA_Wohnung)/MEA_Gesamt*Zeitanteil),IF($D13="Wohnfläche",IF(N(Flaeche_Gesamt)=0,0,N($C13)*N(Flaeche_Wohnung)/Flaeche_Gesamt*Zeitanteil),IF($D13="Personen",IF(N(Pers_Gesamt)=0,0,N($C13)*N(Pers_Haushalt)/Pers_Gesamt*Zeitanteil),IF($D13="Wohneinheiten",IF(N(WE_Gesamt)=0,0,N($C13)/WE_Gesamt*Zeitanteil),0)))))),2)</f>
        <v/>
      </c>
      <c r="G13" s="29" t="n"/>
      <c r="H13" s="34">
        <f>ROUND(IF(N($C13)=0,0,$F13*N($G13)/$C13),2)</f>
        <v/>
      </c>
      <c r="I13" s="37" t="inlineStr">
        <is>
          <t>Nur ausfüllen, wenn Heizung und Warmwasser nicht getrennt abgerechnet werden.</t>
        </is>
      </c>
    </row>
    <row r="14" ht="31.3" customHeight="1">
      <c r="A14" s="31" t="inlineStr">
        <is>
          <t>7</t>
        </is>
      </c>
      <c r="B14" s="32" t="inlineStr">
        <is>
          <t>Aufzug</t>
        </is>
      </c>
      <c r="C14" s="29" t="n"/>
      <c r="D14" s="24" t="inlineStr">
        <is>
          <t>MEA</t>
        </is>
      </c>
      <c r="E14" s="29" t="n"/>
      <c r="F14" s="33">
        <f>ROUND(IF($D14="Verbrauch (gemessen)",N($E14),IF($D14="Betrag bereits zugeordnet",N($E14)*Zeitanteil,IF($D14="MEA",IF(N(MEA_Gesamt)=0,0,N($C14)*N(MEA_Wohnung)/MEA_Gesamt*Zeitanteil),IF($D14="Wohnfläche",IF(N(Flaeche_Gesamt)=0,0,N($C14)*N(Flaeche_Wohnung)/Flaeche_Gesamt*Zeitanteil),IF($D14="Personen",IF(N(Pers_Gesamt)=0,0,N($C14)*N(Pers_Haushalt)/Pers_Gesamt*Zeitanteil),IF($D14="Wohneinheiten",IF(N(WE_Gesamt)=0,0,N($C14)/WE_Gesamt*Zeitanteil),0)))))),2)</f>
        <v/>
      </c>
      <c r="G14" s="29" t="n"/>
      <c r="H14" s="34">
        <f>ROUND(IF(N($C14)=0,0,$F14*N($G14)/$C14),2)</f>
        <v/>
      </c>
      <c r="I14" s="35" t="inlineStr">
        <is>
          <t>Betrieb, Wartung, TÜV und Notruf – keine Reparaturen oder Instandsetzung.</t>
        </is>
      </c>
    </row>
    <row r="15" ht="31.3" customHeight="1">
      <c r="A15" s="31" t="inlineStr">
        <is>
          <t>8</t>
        </is>
      </c>
      <c r="B15" s="36" t="inlineStr">
        <is>
          <t>Straßenreinigung</t>
        </is>
      </c>
      <c r="C15" s="29" t="n"/>
      <c r="D15" s="24" t="inlineStr">
        <is>
          <t>MEA</t>
        </is>
      </c>
      <c r="E15" s="29" t="n"/>
      <c r="F15" s="33">
        <f>ROUND(IF($D15="Verbrauch (gemessen)",N($E15),IF($D15="Betrag bereits zugeordnet",N($E15)*Zeitanteil,IF($D15="MEA",IF(N(MEA_Gesamt)=0,0,N($C15)*N(MEA_Wohnung)/MEA_Gesamt*Zeitanteil),IF($D15="Wohnfläche",IF(N(Flaeche_Gesamt)=0,0,N($C15)*N(Flaeche_Wohnung)/Flaeche_Gesamt*Zeitanteil),IF($D15="Personen",IF(N(Pers_Gesamt)=0,0,N($C15)*N(Pers_Haushalt)/Pers_Gesamt*Zeitanteil),IF($D15="Wohneinheiten",IF(N(WE_Gesamt)=0,0,N($C15)/WE_Gesamt*Zeitanteil),0)))))),2)</f>
        <v/>
      </c>
      <c r="G15" s="29" t="n"/>
      <c r="H15" s="34">
        <f>ROUND(IF(N($C15)=0,0,$F15*N($G15)/$C15),2)</f>
        <v/>
      </c>
      <c r="I15" s="37" t="inlineStr">
        <is>
          <t>Kommunale Gebühr; wird nicht in jeder Gemeinde erhoben.</t>
        </is>
      </c>
    </row>
    <row r="16" ht="31.3" customHeight="1">
      <c r="A16" s="31" t="inlineStr">
        <is>
          <t>8</t>
        </is>
      </c>
      <c r="B16" s="32" t="inlineStr">
        <is>
          <t>Müllbeseitigung</t>
        </is>
      </c>
      <c r="C16" s="29" t="n"/>
      <c r="D16" s="24" t="inlineStr">
        <is>
          <t>MEA</t>
        </is>
      </c>
      <c r="E16" s="29" t="n"/>
      <c r="F16" s="33">
        <f>ROUND(IF($D16="Verbrauch (gemessen)",N($E16),IF($D16="Betrag bereits zugeordnet",N($E16)*Zeitanteil,IF($D16="MEA",IF(N(MEA_Gesamt)=0,0,N($C16)*N(MEA_Wohnung)/MEA_Gesamt*Zeitanteil),IF($D16="Wohnfläche",IF(N(Flaeche_Gesamt)=0,0,N($C16)*N(Flaeche_Wohnung)/Flaeche_Gesamt*Zeitanteil),IF($D16="Personen",IF(N(Pers_Gesamt)=0,0,N($C16)*N(Pers_Haushalt)/Pers_Gesamt*Zeitanteil),IF($D16="Wohneinheiten",IF(N(WE_Gesamt)=0,0,N($C16)/WE_Gesamt*Zeitanteil),0)))))),2)</f>
        <v/>
      </c>
      <c r="G16" s="29" t="n"/>
      <c r="H16" s="34">
        <f>ROUND(IF(N($C16)=0,0,$F16*N($G16)/$C16),2)</f>
        <v/>
      </c>
      <c r="I16" s="35" t="inlineStr">
        <is>
          <t>Kommunale Entsorgungsgebühren. Personenschlüssel nur bei entsprechender Mietvertragsregelung.</t>
        </is>
      </c>
    </row>
    <row r="17" ht="36.7" customHeight="1">
      <c r="A17" s="31" t="inlineStr">
        <is>
          <t>9</t>
        </is>
      </c>
      <c r="B17" s="36" t="inlineStr">
        <is>
          <t>Gebäudereinigung und Ungezieferbekämpfung</t>
        </is>
      </c>
      <c r="C17" s="29" t="n"/>
      <c r="D17" s="24" t="inlineStr">
        <is>
          <t>MEA</t>
        </is>
      </c>
      <c r="E17" s="29" t="n"/>
      <c r="F17" s="33">
        <f>ROUND(IF($D17="Verbrauch (gemessen)",N($E17),IF($D17="Betrag bereits zugeordnet",N($E17)*Zeitanteil,IF($D17="MEA",IF(N(MEA_Gesamt)=0,0,N($C17)*N(MEA_Wohnung)/MEA_Gesamt*Zeitanteil),IF($D17="Wohnfläche",IF(N(Flaeche_Gesamt)=0,0,N($C17)*N(Flaeche_Wohnung)/Flaeche_Gesamt*Zeitanteil),IF($D17="Personen",IF(N(Pers_Gesamt)=0,0,N($C17)*N(Pers_Haushalt)/Pers_Gesamt*Zeitanteil),IF($D17="Wohneinheiten",IF(N(WE_Gesamt)=0,0,N($C17)/WE_Gesamt*Zeitanteil),0)))))),2)</f>
        <v/>
      </c>
      <c r="G17" s="29" t="n"/>
      <c r="H17" s="34">
        <f>ROUND(IF(N($C17)=0,0,$F17*N($G17)/$C17),2)</f>
        <v/>
      </c>
      <c r="I17" s="37" t="inlineStr">
        <is>
          <t>Treppenhaus, Keller, Gemeinschaftsflächen.</t>
        </is>
      </c>
    </row>
    <row r="18" ht="31.3" customHeight="1">
      <c r="A18" s="31" t="inlineStr">
        <is>
          <t>10</t>
        </is>
      </c>
      <c r="B18" s="32" t="inlineStr">
        <is>
          <t>Gartenpflege</t>
        </is>
      </c>
      <c r="C18" s="29" t="n"/>
      <c r="D18" s="24" t="inlineStr">
        <is>
          <t>MEA</t>
        </is>
      </c>
      <c r="E18" s="29" t="n"/>
      <c r="F18" s="33">
        <f>ROUND(IF($D18="Verbrauch (gemessen)",N($E18),IF($D18="Betrag bereits zugeordnet",N($E18)*Zeitanteil,IF($D18="MEA",IF(N(MEA_Gesamt)=0,0,N($C18)*N(MEA_Wohnung)/MEA_Gesamt*Zeitanteil),IF($D18="Wohnfläche",IF(N(Flaeche_Gesamt)=0,0,N($C18)*N(Flaeche_Wohnung)/Flaeche_Gesamt*Zeitanteil),IF($D18="Personen",IF(N(Pers_Gesamt)=0,0,N($C18)*N(Pers_Haushalt)/Pers_Gesamt*Zeitanteil),IF($D18="Wohneinheiten",IF(N(WE_Gesamt)=0,0,N($C18)/WE_Gesamt*Zeitanteil),0)))))),2)</f>
        <v/>
      </c>
      <c r="G18" s="29" t="n"/>
      <c r="H18" s="34">
        <f>ROUND(IF(N($C18)=0,0,$F18*N($G18)/$C18),2)</f>
        <v/>
      </c>
      <c r="I18" s="35" t="inlineStr">
        <is>
          <t>Laufende Pflege – keine Neuanlage und keine Ersatzpflanzung größeren Umfangs.</t>
        </is>
      </c>
    </row>
    <row r="19" ht="31.3" customHeight="1">
      <c r="A19" s="31" t="inlineStr">
        <is>
          <t>11</t>
        </is>
      </c>
      <c r="B19" s="36" t="inlineStr">
        <is>
          <t>Beleuchtung</t>
        </is>
      </c>
      <c r="C19" s="29" t="n"/>
      <c r="D19" s="24" t="inlineStr">
        <is>
          <t>MEA</t>
        </is>
      </c>
      <c r="E19" s="29" t="n"/>
      <c r="F19" s="33">
        <f>ROUND(IF($D19="Verbrauch (gemessen)",N($E19),IF($D19="Betrag bereits zugeordnet",N($E19)*Zeitanteil,IF($D19="MEA",IF(N(MEA_Gesamt)=0,0,N($C19)*N(MEA_Wohnung)/MEA_Gesamt*Zeitanteil),IF($D19="Wohnfläche",IF(N(Flaeche_Gesamt)=0,0,N($C19)*N(Flaeche_Wohnung)/Flaeche_Gesamt*Zeitanteil),IF($D19="Personen",IF(N(Pers_Gesamt)=0,0,N($C19)*N(Pers_Haushalt)/Pers_Gesamt*Zeitanteil),IF($D19="Wohneinheiten",IF(N(WE_Gesamt)=0,0,N($C19)/WE_Gesamt*Zeitanteil),0)))))),2)</f>
        <v/>
      </c>
      <c r="G19" s="29" t="n"/>
      <c r="H19" s="34">
        <f>ROUND(IF(N($C19)=0,0,$F19*N($G19)/$C19),2)</f>
        <v/>
      </c>
      <c r="I19" s="37" t="inlineStr">
        <is>
          <t>Allgemeinstrom für Gemeinschaftsflächen und Außenanlagen.</t>
        </is>
      </c>
    </row>
    <row r="20" ht="31.3" customHeight="1">
      <c r="A20" s="31" t="inlineStr">
        <is>
          <t>12</t>
        </is>
      </c>
      <c r="B20" s="32" t="inlineStr">
        <is>
          <t>Schornsteinreinigung</t>
        </is>
      </c>
      <c r="C20" s="29" t="n"/>
      <c r="D20" s="24" t="inlineStr">
        <is>
          <t>MEA</t>
        </is>
      </c>
      <c r="E20" s="29" t="n"/>
      <c r="F20" s="33">
        <f>ROUND(IF($D20="Verbrauch (gemessen)",N($E20),IF($D20="Betrag bereits zugeordnet",N($E20)*Zeitanteil,IF($D20="MEA",IF(N(MEA_Gesamt)=0,0,N($C20)*N(MEA_Wohnung)/MEA_Gesamt*Zeitanteil),IF($D20="Wohnfläche",IF(N(Flaeche_Gesamt)=0,0,N($C20)*N(Flaeche_Wohnung)/Flaeche_Gesamt*Zeitanteil),IF($D20="Personen",IF(N(Pers_Gesamt)=0,0,N($C20)*N(Pers_Haushalt)/Pers_Gesamt*Zeitanteil),IF($D20="Wohneinheiten",IF(N(WE_Gesamt)=0,0,N($C20)/WE_Gesamt*Zeitanteil),0)))))),2)</f>
        <v/>
      </c>
      <c r="G20" s="29" t="n"/>
      <c r="H20" s="34">
        <f>ROUND(IF(N($C20)=0,0,$F20*N($G20)/$C20),2)</f>
        <v/>
      </c>
      <c r="I20" s="35" t="inlineStr">
        <is>
          <t>Kehr- und Messgebühren, soweit nicht bereits in Nr. 4 enthalten.</t>
        </is>
      </c>
    </row>
    <row r="21" ht="31.3" customHeight="1">
      <c r="A21" s="31" t="inlineStr">
        <is>
          <t>13</t>
        </is>
      </c>
      <c r="B21" s="36" t="inlineStr">
        <is>
          <t>Sach- und Haftpflichtversicherung</t>
        </is>
      </c>
      <c r="C21" s="29" t="n"/>
      <c r="D21" s="24" t="inlineStr">
        <is>
          <t>MEA</t>
        </is>
      </c>
      <c r="E21" s="29" t="n"/>
      <c r="F21" s="33">
        <f>ROUND(IF($D21="Verbrauch (gemessen)",N($E21),IF($D21="Betrag bereits zugeordnet",N($E21)*Zeitanteil,IF($D21="MEA",IF(N(MEA_Gesamt)=0,0,N($C21)*N(MEA_Wohnung)/MEA_Gesamt*Zeitanteil),IF($D21="Wohnfläche",IF(N(Flaeche_Gesamt)=0,0,N($C21)*N(Flaeche_Wohnung)/Flaeche_Gesamt*Zeitanteil),IF($D21="Personen",IF(N(Pers_Gesamt)=0,0,N($C21)*N(Pers_Haushalt)/Pers_Gesamt*Zeitanteil),IF($D21="Wohneinheiten",IF(N(WE_Gesamt)=0,0,N($C21)/WE_Gesamt*Zeitanteil),0)))))),2)</f>
        <v/>
      </c>
      <c r="G21" s="29" t="n"/>
      <c r="H21" s="34">
        <f>ROUND(IF(N($C21)=0,0,$F21*N($G21)/$C21),2)</f>
        <v/>
      </c>
      <c r="I21" s="37" t="inlineStr">
        <is>
          <t>Gebäude-, Elementarschaden- und Haus-Haftpflichtversicherung – nicht Rechtsschutz oder Mietausfall.</t>
        </is>
      </c>
    </row>
    <row r="22" ht="31.3" customHeight="1">
      <c r="A22" s="31" t="inlineStr">
        <is>
          <t>14</t>
        </is>
      </c>
      <c r="B22" s="32" t="inlineStr">
        <is>
          <t>Hauswart</t>
        </is>
      </c>
      <c r="C22" s="29" t="n"/>
      <c r="D22" s="24" t="inlineStr">
        <is>
          <t>MEA</t>
        </is>
      </c>
      <c r="E22" s="29" t="n"/>
      <c r="F22" s="33">
        <f>ROUND(IF($D22="Verbrauch (gemessen)",N($E22),IF($D22="Betrag bereits zugeordnet",N($E22)*Zeitanteil,IF($D22="MEA",IF(N(MEA_Gesamt)=0,0,N($C22)*N(MEA_Wohnung)/MEA_Gesamt*Zeitanteil),IF($D22="Wohnfläche",IF(N(Flaeche_Gesamt)=0,0,N($C22)*N(Flaeche_Wohnung)/Flaeche_Gesamt*Zeitanteil),IF($D22="Personen",IF(N(Pers_Gesamt)=0,0,N($C22)*N(Pers_Haushalt)/Pers_Gesamt*Zeitanteil),IF($D22="Wohneinheiten",IF(N(WE_Gesamt)=0,0,N($C22)/WE_Gesamt*Zeitanteil),0)))))),2)</f>
        <v/>
      </c>
      <c r="G22" s="29" t="n"/>
      <c r="H22" s="34">
        <f>ROUND(IF(N($C22)=0,0,$F22*N($G22)/$C22),2)</f>
        <v/>
      </c>
      <c r="I22" s="35" t="inlineStr">
        <is>
          <t>Nur Betriebskostentätigkeiten. Instandhaltungs- und Verwaltungsanteile herausrechnen.</t>
        </is>
      </c>
    </row>
    <row r="23" ht="45" customHeight="1">
      <c r="A23" s="31" t="inlineStr">
        <is>
          <t>15</t>
        </is>
      </c>
      <c r="B23" s="36" t="inlineStr">
        <is>
          <t>Gemeinschaftsantenne / Breitbandanschluss</t>
        </is>
      </c>
      <c r="C23" s="29" t="n"/>
      <c r="D23" s="24" t="inlineStr">
        <is>
          <t>MEA</t>
        </is>
      </c>
      <c r="E23" s="29" t="n"/>
      <c r="F23" s="33">
        <f>ROUND(IF($D23="Verbrauch (gemessen)",N($E23),IF($D23="Betrag bereits zugeordnet",N($E23)*Zeitanteil,IF($D23="MEA",IF(N(MEA_Gesamt)=0,0,N($C23)*N(MEA_Wohnung)/MEA_Gesamt*Zeitanteil),IF($D23="Wohnfläche",IF(N(Flaeche_Gesamt)=0,0,N($C23)*N(Flaeche_Wohnung)/Flaeche_Gesamt*Zeitanteil),IF($D23="Personen",IF(N(Pers_Gesamt)=0,0,N($C23)*N(Pers_Haushalt)/Pers_Gesamt*Zeitanteil),IF($D23="Wohneinheiten",IF(N(WE_Gesamt)=0,0,N($C23)/WE_Gesamt*Zeitanteil),0)))))),2)</f>
        <v/>
      </c>
      <c r="G23" s="29" t="n"/>
      <c r="H23" s="34">
        <f>ROUND(IF(N($C23)=0,0,$F23*N($G23)/$C23),2)</f>
        <v/>
      </c>
      <c r="I23" s="37" t="inlineStr">
        <is>
          <t>Seit 01.07.2024 als Betriebskosten grundsätzlich nicht mehr umlagefähig (Wegfall Nebenkostenprivileg). Im Regelfall 0 € eintragen.</t>
        </is>
      </c>
    </row>
    <row r="24" ht="31.3" customHeight="1">
      <c r="A24" s="31" t="inlineStr">
        <is>
          <t>16</t>
        </is>
      </c>
      <c r="B24" s="32" t="inlineStr">
        <is>
          <t>Einrichtungen für die Wäschepflege</t>
        </is>
      </c>
      <c r="C24" s="29" t="n"/>
      <c r="D24" s="24" t="inlineStr">
        <is>
          <t>MEA</t>
        </is>
      </c>
      <c r="E24" s="29" t="n"/>
      <c r="F24" s="33">
        <f>ROUND(IF($D24="Verbrauch (gemessen)",N($E24),IF($D24="Betrag bereits zugeordnet",N($E24)*Zeitanteil,IF($D24="MEA",IF(N(MEA_Gesamt)=0,0,N($C24)*N(MEA_Wohnung)/MEA_Gesamt*Zeitanteil),IF($D24="Wohnfläche",IF(N(Flaeche_Gesamt)=0,0,N($C24)*N(Flaeche_Wohnung)/Flaeche_Gesamt*Zeitanteil),IF($D24="Personen",IF(N(Pers_Gesamt)=0,0,N($C24)*N(Pers_Haushalt)/Pers_Gesamt*Zeitanteil),IF($D24="Wohneinheiten",IF(N(WE_Gesamt)=0,0,N($C24)/WE_Gesamt*Zeitanteil),0)))))),2)</f>
        <v/>
      </c>
      <c r="G24" s="29" t="n"/>
      <c r="H24" s="34">
        <f>ROUND(IF(N($C24)=0,0,$F24*N($G24)/$C24),2)</f>
        <v/>
      </c>
      <c r="I24" s="35" t="inlineStr">
        <is>
          <t>Betrieb und Wartung – keine Anschaffung neuer Geräte.</t>
        </is>
      </c>
    </row>
    <row r="25" ht="31.3" customHeight="1">
      <c r="A25" s="31" t="inlineStr">
        <is>
          <t>17</t>
        </is>
      </c>
      <c r="B25" s="36" t="inlineStr">
        <is>
          <t>Sonstige Betriebskosten</t>
        </is>
      </c>
      <c r="C25" s="29" t="n"/>
      <c r="D25" s="24" t="inlineStr">
        <is>
          <t>MEA</t>
        </is>
      </c>
      <c r="E25" s="29" t="n"/>
      <c r="F25" s="33">
        <f>ROUND(IF($D25="Verbrauch (gemessen)",N($E25),IF($D25="Betrag bereits zugeordnet",N($E25)*Zeitanteil,IF($D25="MEA",IF(N(MEA_Gesamt)=0,0,N($C25)*N(MEA_Wohnung)/MEA_Gesamt*Zeitanteil),IF($D25="Wohnfläche",IF(N(Flaeche_Gesamt)=0,0,N($C25)*N(Flaeche_Wohnung)/Flaeche_Gesamt*Zeitanteil),IF($D25="Personen",IF(N(Pers_Gesamt)=0,0,N($C25)*N(Pers_Haushalt)/Pers_Gesamt*Zeitanteil),IF($D25="Wohneinheiten",IF(N(WE_Gesamt)=0,0,N($C25)/WE_Gesamt*Zeitanteil),0)))))),2)</f>
        <v/>
      </c>
      <c r="G25" s="29" t="n"/>
      <c r="H25" s="34">
        <f>ROUND(IF(N($C25)=0,0,$F25*N($G25)/$C25),2)</f>
        <v/>
      </c>
      <c r="I25" s="37" t="inlineStr">
        <is>
          <t>Nur umlagefähig, wenn im Mietvertrag ausdrücklich und einzeln benannt (BGH VIII ZR 137/15).</t>
        </is>
      </c>
    </row>
    <row r="26" ht="31.3" customHeight="1">
      <c r="A26" s="31" t="inlineStr">
        <is>
          <t>+</t>
        </is>
      </c>
      <c r="B26" s="24" t="n"/>
      <c r="C26" s="29" t="n"/>
      <c r="D26" s="24" t="n"/>
      <c r="E26" s="29" t="n"/>
      <c r="F26" s="33">
        <f>ROUND(IF($D26="Verbrauch (gemessen)",N($E26),IF($D26="Betrag bereits zugeordnet",N($E26)*Zeitanteil,IF($D26="MEA",IF(N(MEA_Gesamt)=0,0,N($C26)*N(MEA_Wohnung)/MEA_Gesamt*Zeitanteil),IF($D26="Wohnfläche",IF(N(Flaeche_Gesamt)=0,0,N($C26)*N(Flaeche_Wohnung)/Flaeche_Gesamt*Zeitanteil),IF($D26="Personen",IF(N(Pers_Gesamt)=0,0,N($C26)*N(Pers_Haushalt)/Pers_Gesamt*Zeitanteil),IF($D26="Wohneinheiten",IF(N(WE_Gesamt)=0,0,N($C26)/WE_Gesamt*Zeitanteil),0)))))),2)</f>
        <v/>
      </c>
      <c r="G26" s="29" t="n"/>
      <c r="H26" s="34">
        <f>ROUND(IF(N($C26)=0,0,$F26*N($G26)/$C26),2)</f>
        <v/>
      </c>
      <c r="I26" s="35" t="inlineStr">
        <is>
          <t>Eigene Position – nur umlagefähig, wenn im Mietvertrag ausdrücklich benannt.</t>
        </is>
      </c>
    </row>
    <row r="27" ht="31.3" customHeight="1">
      <c r="A27" s="31" t="inlineStr">
        <is>
          <t>+</t>
        </is>
      </c>
      <c r="B27" s="24" t="n"/>
      <c r="C27" s="29" t="n"/>
      <c r="D27" s="24" t="n"/>
      <c r="E27" s="29" t="n"/>
      <c r="F27" s="33">
        <f>ROUND(IF($D27="Verbrauch (gemessen)",N($E27),IF($D27="Betrag bereits zugeordnet",N($E27)*Zeitanteil,IF($D27="MEA",IF(N(MEA_Gesamt)=0,0,N($C27)*N(MEA_Wohnung)/MEA_Gesamt*Zeitanteil),IF($D27="Wohnfläche",IF(N(Flaeche_Gesamt)=0,0,N($C27)*N(Flaeche_Wohnung)/Flaeche_Gesamt*Zeitanteil),IF($D27="Personen",IF(N(Pers_Gesamt)=0,0,N($C27)*N(Pers_Haushalt)/Pers_Gesamt*Zeitanteil),IF($D27="Wohneinheiten",IF(N(WE_Gesamt)=0,0,N($C27)/WE_Gesamt*Zeitanteil),0)))))),2)</f>
        <v/>
      </c>
      <c r="G27" s="29" t="n"/>
      <c r="H27" s="34">
        <f>ROUND(IF(N($C27)=0,0,$F27*N($G27)/$C27),2)</f>
        <v/>
      </c>
      <c r="I27" s="37" t="inlineStr">
        <is>
          <t>Eigene Position – nur umlagefähig, wenn im Mietvertrag ausdrücklich benannt.</t>
        </is>
      </c>
    </row>
    <row r="28" ht="31.3" customHeight="1">
      <c r="A28" s="31" t="inlineStr">
        <is>
          <t>+</t>
        </is>
      </c>
      <c r="B28" s="24" t="n"/>
      <c r="C28" s="29" t="n"/>
      <c r="D28" s="24" t="n"/>
      <c r="E28" s="29" t="n"/>
      <c r="F28" s="33">
        <f>ROUND(IF($D28="Verbrauch (gemessen)",N($E28),IF($D28="Betrag bereits zugeordnet",N($E28)*Zeitanteil,IF($D28="MEA",IF(N(MEA_Gesamt)=0,0,N($C28)*N(MEA_Wohnung)/MEA_Gesamt*Zeitanteil),IF($D28="Wohnfläche",IF(N(Flaeche_Gesamt)=0,0,N($C28)*N(Flaeche_Wohnung)/Flaeche_Gesamt*Zeitanteil),IF($D28="Personen",IF(N(Pers_Gesamt)=0,0,N($C28)*N(Pers_Haushalt)/Pers_Gesamt*Zeitanteil),IF($D28="Wohneinheiten",IF(N(WE_Gesamt)=0,0,N($C28)/WE_Gesamt*Zeitanteil),0)))))),2)</f>
        <v/>
      </c>
      <c r="G28" s="29" t="n"/>
      <c r="H28" s="34">
        <f>ROUND(IF(N($C28)=0,0,$F28*N($G28)/$C28),2)</f>
        <v/>
      </c>
      <c r="I28" s="35" t="inlineStr">
        <is>
          <t>Eigene Position – nur umlagefähig, wenn im Mietvertrag ausdrücklich benannt.</t>
        </is>
      </c>
    </row>
    <row r="29" ht="58.6" customHeight="1">
      <c r="A29" s="31" t="inlineStr">
        <is>
          <t>–</t>
        </is>
      </c>
      <c r="B29" s="36" t="inlineStr">
        <is>
          <t>abzüglich CO₂-Kostenanteil des Vermieters</t>
        </is>
      </c>
      <c r="C29" s="29" t="n"/>
      <c r="D29" s="38" t="inlineStr">
        <is>
          <t>Abzug</t>
        </is>
      </c>
      <c r="E29" s="39" t="n"/>
      <c r="F29" s="33">
        <f>-ROUND(N($C29),2)</f>
        <v/>
      </c>
      <c r="G29" s="39" t="n"/>
      <c r="H29" s="39" t="n"/>
      <c r="I29" s="40" t="inlineStr">
        <is>
          <t>Pflicht bei Erdgas- und Heizölheizungen (CO2KostAufG). Betrag positiv eintragen – er wird abgezogen. Kostenloser Rechner: nebenkosten-assistent.de/co2-kostenrechner</t>
        </is>
      </c>
    </row>
    <row r="30" ht="24" customHeight="1">
      <c r="A30" s="41" t="inlineStr">
        <is>
          <t>Summe – Ihr Anteil an den Betriebskosten</t>
        </is>
      </c>
      <c r="F30" s="42">
        <f>ROUND(SUM(F8:F29),2)</f>
        <v/>
      </c>
      <c r="G30" s="43" t="n"/>
      <c r="H30" s="42">
        <f>ROUND(SUM(H8:H28),2)</f>
        <v/>
      </c>
      <c r="I30" s="44" t="inlineStr">
        <is>
          <t>links: Gesamtanteil  ·  rechts: Lohnkosten für § 35a EStG</t>
        </is>
      </c>
    </row>
    <row r="31"/>
    <row r="32" ht="24.5" customHeight="1">
      <c r="A32" s="16" t="inlineStr">
        <is>
          <t>Aus der Hausgeldabrechnung NICHT übernehmen
Erhaltungs-/Instandhaltungsrücklage, Zuführung zur Rücklage, Verwaltervergütung, Kontoführungs- und Bankgebühren, Reparatur- und Instandsetzungskosten, Kosten der Eigentümerversammlung sowie Rechts- und Beratungskosten sind nach § 1 Abs. 2 BetrKV nicht umlagefähig.</t>
        </is>
      </c>
    </row>
    <row r="33" ht="24.5" customHeight="1"/>
    <row r="34"/>
    <row r="35" ht="30" customHeight="1">
      <c r="B35" s="4" t="inlineStr">
        <is>
          <t>Unsicher, was umlagefähig ist? KI-Tool prüft Ihre Hausgeldabrechnung   →</t>
        </is>
      </c>
    </row>
    <row r="36" ht="31.3" customHeight="1">
      <c r="B36" s="5" t="inlineStr">
        <is>
          <t>nebenkosten-assistent.de/nebenkostenabrechnung-erstellen  ·  Unterlagen hochladen, Positionen werden automatisch zugeordnet</t>
        </is>
      </c>
    </row>
    <row r="37"/>
    <row r="38">
      <c r="A38" s="17" t="inlineStr">
        <is>
          <t>Nebenkosten-Assistent · nebenkosten-assistent.de · Kostenlose Vorlage v3.0 · Stand 08/2026 · keine Rechts- oder Steuerberatung</t>
        </is>
      </c>
    </row>
  </sheetData>
  <sheetProtection selectLockedCells="0" selectUnlockedCells="0" sheet="1" objects="0" insertRows="1" insertHyperlinks="1" autoFilter="1" scenarios="0" formatColumns="0" deleteColumns="1" insertColumns="1" pivotTables="1" deleteRows="1" formatCells="1" formatRows="0" sort="1"/>
  <mergeCells count="8">
    <mergeCell ref="A30:E30"/>
    <mergeCell ref="A2:I2"/>
    <mergeCell ref="A32:I33"/>
    <mergeCell ref="A6:I6"/>
    <mergeCell ref="B36:F36"/>
    <mergeCell ref="A4:I4"/>
    <mergeCell ref="A38:I38"/>
    <mergeCell ref="B35:F35"/>
  </mergeCells>
  <conditionalFormatting sqref="D8:D28">
    <cfRule type="expression" priority="1" dxfId="2" stopIfTrue="1">
      <formula>AND(N($C8)&gt;0,$D8="")</formula>
    </cfRule>
  </conditionalFormatting>
  <conditionalFormatting sqref="E8:E28">
    <cfRule type="expression" priority="2" dxfId="2" stopIfTrue="1">
      <formula>AND(OR($D8="Verbrauch (gemessen)",$D8="Betrag bereits zugeordnet"),N($C8)&gt;0,$E8="")</formula>
    </cfRule>
  </conditionalFormatting>
  <conditionalFormatting sqref="G8:G29">
    <cfRule type="expression" priority="3" dxfId="3" stopIfTrue="1">
      <formula>N($G8)&gt;N($C8)</formula>
    </cfRule>
  </conditionalFormatting>
  <conditionalFormatting sqref="A6:I6">
    <cfRule type="expression" priority="4" dxfId="0" stopIfTrue="0">
      <formula>ISNUMBER(SEARCH("Bitte",$A$6))+ISNUMBER(SEARCH("fehl",$A$6))+ISNUMBER(SEARCH("ungültig",$A$6))+ISNUMBER(SEARCH("größer",$A$6))+ISNUMBER(SEARCH("dürfen",$A$6))+ISNUMBER(SEARCH("außerhalb",$A$6))+ISNUMBER(SEARCH("überschreiten",$A$6))&gt;0</formula>
    </cfRule>
    <cfRule type="expression" priority="5" dxfId="1" stopIfTrue="0">
      <formula>ISNUMBER(SEARCH("Achtung",$A$6))</formula>
    </cfRule>
  </conditionalFormatting>
  <dataValidations count="2">
    <dataValidation sqref="D8:D28" showDropDown="0" showInputMessage="0" showErrorMessage="1" allowBlank="1" errorTitle="Ungültiger Verteilerschlüssel" error="Bitte einen Schlüssel aus der Liste wählen." type="list">
      <formula1>"MEA,Wohnfläche,Personen,Wohneinheiten,Verbrauch (gemessen),Betrag bereits zugeordnet"</formula1>
    </dataValidation>
    <dataValidation sqref="C8:C29 E8:E29 G8:G29" showDropDown="0" showInputMessage="0" showErrorMessage="1" allowBlank="1" errorTitle="Ungültiger Betrag" error="Bitte einen Betrag größer oder gleich 0 eintragen." type="decimal" operator="greaterThanOrEqual">
      <formula1>0</formula1>
    </dataValidation>
  </dataValidations>
  <hyperlinks>
    <hyperlink xmlns:r="http://schemas.openxmlformats.org/officeDocument/2006/relationships" ref="I29" r:id="rId1"/>
    <hyperlink xmlns:r="http://schemas.openxmlformats.org/officeDocument/2006/relationships" ref="B35" r:id="rId2"/>
    <hyperlink xmlns:r="http://schemas.openxmlformats.org/officeDocument/2006/relationships" ref="B36" r:id="rId3"/>
  </hyperlinks>
  <pageMargins left="0.75" right="0.75" top="1" bottom="1" header="0.5" footer="0.5"/>
</worksheet>
</file>

<file path=xl/worksheets/sheet4.xml><?xml version="1.0" encoding="utf-8"?>
<worksheet xmlns="http://schemas.openxmlformats.org/spreadsheetml/2006/main">
  <sheetPr>
    <outlinePr summaryBelow="1" summaryRight="1"/>
    <pageSetUpPr fitToPage="1"/>
  </sheetPr>
  <dimension ref="A1:E61"/>
  <sheetViews>
    <sheetView showGridLines="0" workbookViewId="0">
      <selection activeCell="A1" sqref="A1"/>
    </sheetView>
  </sheetViews>
  <sheetFormatPr baseColWidth="8" defaultRowHeight="15"/>
  <cols>
    <col width="34" customWidth="1" min="1" max="1"/>
    <col width="15" customWidth="1" min="2" max="2"/>
    <col width="24" customWidth="1" min="3" max="3"/>
    <col width="32" customWidth="1" min="4" max="4"/>
    <col width="18" customWidth="1" min="5" max="5"/>
  </cols>
  <sheetData>
    <row r="1"/>
    <row r="2" ht="30" customHeight="1">
      <c r="A2" s="1" t="inlineStr">
        <is>
          <t>Betriebskostenabrechnung</t>
        </is>
      </c>
    </row>
    <row r="3" ht="4" customHeight="1">
      <c r="A3" s="2" t="n"/>
      <c r="B3" s="2" t="n"/>
      <c r="C3" s="2" t="n"/>
      <c r="D3" s="2" t="n"/>
      <c r="E3" s="2" t="n"/>
    </row>
    <row r="4"/>
    <row r="5" ht="18" customHeight="1">
      <c r="A5" s="45">
        <f>IF(OR(Zeitraum_Von="",Zeitraum_Bis=""),"Abrechnungszeitraum: bitte im Blatt „Eingabe“ eintragen","Abrechnungszeitraum: "&amp;TEXT(Zeitraum_Von,"DD.MM.YYYY")&amp;" bis "&amp;TEXT(Zeitraum_Bis,"DD.MM.YYYY"))</f>
        <v/>
      </c>
    </row>
    <row r="6"/>
    <row r="7" ht="16" customHeight="1">
      <c r="A7" s="25" t="inlineStr">
        <is>
          <t>Vermieter</t>
        </is>
      </c>
      <c r="B7" s="19">
        <f>Vermieter_Name</f>
        <v/>
      </c>
    </row>
    <row r="8" ht="16" customHeight="1">
      <c r="B8" s="19">
        <f>Vermieter_Str</f>
        <v/>
      </c>
    </row>
    <row r="9" ht="16" customHeight="1">
      <c r="B9" s="19">
        <f>Vermieter_Ort</f>
        <v/>
      </c>
    </row>
    <row r="10"/>
    <row r="11" ht="16" customHeight="1">
      <c r="A11" s="25" t="inlineStr">
        <is>
          <t>Mieter</t>
        </is>
      </c>
      <c r="B11" s="19">
        <f>Mieter_Name</f>
        <v/>
      </c>
    </row>
    <row r="12" ht="16" customHeight="1">
      <c r="B12" s="19">
        <f>Mietobjekt</f>
        <v/>
      </c>
    </row>
    <row r="13"/>
    <row r="14" ht="16" customHeight="1">
      <c r="A14" s="19" t="inlineStr">
        <is>
          <t>Wohnfläche der Wohnung</t>
        </is>
      </c>
      <c r="B14" s="46">
        <f>IF(N(Flaeche_Wohnung)=0,"",Flaeche_Wohnung)</f>
        <v/>
      </c>
    </row>
    <row r="15" ht="16" customHeight="1">
      <c r="A15" s="19" t="inlineStr">
        <is>
          <t>Gesamtwohnfläche des Gebäudes</t>
        </is>
      </c>
      <c r="B15" s="46">
        <f>IF(N(Flaeche_Gesamt)=0,"",Flaeche_Gesamt)</f>
        <v/>
      </c>
    </row>
    <row r="16" ht="16" customHeight="1">
      <c r="A16" s="19" t="inlineStr">
        <is>
          <t>Miteigentumsanteil (MEA)</t>
        </is>
      </c>
      <c r="B16" s="47">
        <f>IF(N(MEA_Gesamt)=0,"",TEXT(MEA_Wohnung,"#,##0.###")&amp;" von "&amp;TEXT(MEA_Gesamt,"#,##0.###")&amp;"  ("&amp;TEXT(MEA_Wohnung/MEA_Gesamt*100,"0.00")&amp;" %)")</f>
        <v/>
      </c>
    </row>
    <row r="17" ht="16" customHeight="1">
      <c r="A17" s="19" t="inlineStr">
        <is>
          <t>Zeitraum des Mietverhältnisses</t>
        </is>
      </c>
      <c r="B17" s="47">
        <f>IF(Tage_Zeitraum=0,"",TEXT(IF(Nutzung_Von="",Zeitraum_Von,MAX(Nutzung_Von,Zeitraum_Von)),"DD.MM.YYYY")&amp;" bis "&amp;TEXT(IF(Nutzung_Bis="",Zeitraum_Bis,MIN(Nutzung_Bis,Zeitraum_Bis)),"DD.MM.YYYY")&amp;"  ("&amp;TEXT(Tage_Nutzung,"0")&amp;" von "&amp;TEXT(Tage_Zeitraum,"0")&amp;" Tagen = "&amp;TEXT(Zeitanteil*100,"0.0")&amp;" %)")</f>
        <v/>
      </c>
    </row>
    <row r="18"/>
    <row r="19" ht="22" customHeight="1">
      <c r="A19" s="6" t="inlineStr">
        <is>
          <t>AUFSTELLUNG DER BETRIEBSKOSTEN</t>
        </is>
      </c>
    </row>
    <row r="20" ht="24" customHeight="1">
      <c r="A20" s="48" t="inlineStr">
        <is>
          <t>Kostenart</t>
        </is>
      </c>
      <c r="B20" s="49" t="inlineStr">
        <is>
          <t>Gesamtkosten</t>
        </is>
      </c>
      <c r="C20" s="48" t="inlineStr">
        <is>
          <t>Verteilerschlüssel</t>
        </is>
      </c>
      <c r="D20" s="48" t="inlineStr">
        <is>
          <t>Berechnung Ihres Anteils</t>
        </is>
      </c>
      <c r="E20" s="49" t="inlineStr">
        <is>
          <t>Ihr Anteil</t>
        </is>
      </c>
    </row>
    <row r="21" ht="26" customHeight="1">
      <c r="A21" s="13">
        <f>IF(N(Kostenaufstellung!$C8)+N(Kostenaufstellung!$E8)=0,"",Kostenaufstellung!$B8)</f>
        <v/>
      </c>
      <c r="B21" s="50">
        <f>IF($A21="","",Kostenaufstellung!$C8)</f>
        <v/>
      </c>
      <c r="C21" s="51">
        <f>IF($A21="","",Kostenaufstellung!$D8)</f>
        <v/>
      </c>
      <c r="D21" s="37">
        <f>IF($A21="","",IF(Kostenaufstellung!$D8="MEA",TEXT(MEA_Wohnung,"#,##0.###")&amp;" von "&amp;TEXT(MEA_Gesamt,"#,##0.###")&amp;" Miteigentumsanteilen"&amp;IF(Zeitanteil&lt;1," × "&amp;TEXT(Zeitanteil*100,"0.0")&amp;" % Zeitanteil",""),IF(Kostenaufstellung!$D8="Wohnfläche",TEXT(Flaeche_Wohnung,"#,##0.00")&amp;" m² von "&amp;TEXT(Flaeche_Gesamt,"#,##0.00")&amp;" m²"&amp;IF(Zeitanteil&lt;1," × "&amp;TEXT(Zeitanteil*100,"0.0")&amp;" % Zeitanteil",""),IF(Kostenaufstellung!$D8="Personen",TEXT(Pers_Haushalt,"0")&amp;" von "&amp;TEXT(Pers_Gesamt,"0")&amp;" Personen"&amp;IF(Zeitanteil&lt;1," × "&amp;TEXT(Zeitanteil*100,"0.0")&amp;" % Zeitanteil",""),IF(Kostenaufstellung!$D8="Wohneinheiten","1 von "&amp;TEXT(WE_Gesamt,"0")&amp;" Wohneinheiten"&amp;IF(Zeitanteil&lt;1," × "&amp;TEXT(Zeitanteil*100,"0.0")&amp;" % Zeitanteil",""),IF(Kostenaufstellung!$D8="Verbrauch (gemessen)","nach gemessenem Verbrauch",IF(Kostenaufstellung!$D8="Betrag bereits zugeordnet","Ihr Anteil laut Abrechnung"&amp;IF(Zeitanteil&lt;1," × "&amp;TEXT(Zeitanteil*100,"0.0")&amp;" % Zeitanteil",""),"Abzug Vermieteranteil")))))))</f>
        <v/>
      </c>
      <c r="E21" s="52">
        <f>IF($A21="","",Kostenaufstellung!$F8)</f>
        <v/>
      </c>
    </row>
    <row r="22" ht="26" customHeight="1">
      <c r="A22" s="13">
        <f>IF(N(Kostenaufstellung!$C9)+N(Kostenaufstellung!$E9)=0,"",Kostenaufstellung!$B9)</f>
        <v/>
      </c>
      <c r="B22" s="50">
        <f>IF($A22="","",Kostenaufstellung!$C9)</f>
        <v/>
      </c>
      <c r="C22" s="51">
        <f>IF($A22="","",Kostenaufstellung!$D9)</f>
        <v/>
      </c>
      <c r="D22" s="37">
        <f>IF($A22="","",IF(Kostenaufstellung!$D9="MEA",TEXT(MEA_Wohnung,"#,##0.###")&amp;" von "&amp;TEXT(MEA_Gesamt,"#,##0.###")&amp;" Miteigentumsanteilen"&amp;IF(Zeitanteil&lt;1," × "&amp;TEXT(Zeitanteil*100,"0.0")&amp;" % Zeitanteil",""),IF(Kostenaufstellung!$D9="Wohnfläche",TEXT(Flaeche_Wohnung,"#,##0.00")&amp;" m² von "&amp;TEXT(Flaeche_Gesamt,"#,##0.00")&amp;" m²"&amp;IF(Zeitanteil&lt;1," × "&amp;TEXT(Zeitanteil*100,"0.0")&amp;" % Zeitanteil",""),IF(Kostenaufstellung!$D9="Personen",TEXT(Pers_Haushalt,"0")&amp;" von "&amp;TEXT(Pers_Gesamt,"0")&amp;" Personen"&amp;IF(Zeitanteil&lt;1," × "&amp;TEXT(Zeitanteil*100,"0.0")&amp;" % Zeitanteil",""),IF(Kostenaufstellung!$D9="Wohneinheiten","1 von "&amp;TEXT(WE_Gesamt,"0")&amp;" Wohneinheiten"&amp;IF(Zeitanteil&lt;1," × "&amp;TEXT(Zeitanteil*100,"0.0")&amp;" % Zeitanteil",""),IF(Kostenaufstellung!$D9="Verbrauch (gemessen)","nach gemessenem Verbrauch",IF(Kostenaufstellung!$D9="Betrag bereits zugeordnet","Ihr Anteil laut Abrechnung"&amp;IF(Zeitanteil&lt;1," × "&amp;TEXT(Zeitanteil*100,"0.0")&amp;" % Zeitanteil",""),"Abzug Vermieteranteil")))))))</f>
        <v/>
      </c>
      <c r="E22" s="52">
        <f>IF($A22="","",Kostenaufstellung!$F9)</f>
        <v/>
      </c>
    </row>
    <row r="23" ht="26" customHeight="1">
      <c r="A23" s="13">
        <f>IF(N(Kostenaufstellung!$C10)+N(Kostenaufstellung!$E10)=0,"",Kostenaufstellung!$B10)</f>
        <v/>
      </c>
      <c r="B23" s="50">
        <f>IF($A23="","",Kostenaufstellung!$C10)</f>
        <v/>
      </c>
      <c r="C23" s="51">
        <f>IF($A23="","",Kostenaufstellung!$D10)</f>
        <v/>
      </c>
      <c r="D23" s="37">
        <f>IF($A23="","",IF(Kostenaufstellung!$D10="MEA",TEXT(MEA_Wohnung,"#,##0.###")&amp;" von "&amp;TEXT(MEA_Gesamt,"#,##0.###")&amp;" Miteigentumsanteilen"&amp;IF(Zeitanteil&lt;1," × "&amp;TEXT(Zeitanteil*100,"0.0")&amp;" % Zeitanteil",""),IF(Kostenaufstellung!$D10="Wohnfläche",TEXT(Flaeche_Wohnung,"#,##0.00")&amp;" m² von "&amp;TEXT(Flaeche_Gesamt,"#,##0.00")&amp;" m²"&amp;IF(Zeitanteil&lt;1," × "&amp;TEXT(Zeitanteil*100,"0.0")&amp;" % Zeitanteil",""),IF(Kostenaufstellung!$D10="Personen",TEXT(Pers_Haushalt,"0")&amp;" von "&amp;TEXT(Pers_Gesamt,"0")&amp;" Personen"&amp;IF(Zeitanteil&lt;1," × "&amp;TEXT(Zeitanteil*100,"0.0")&amp;" % Zeitanteil",""),IF(Kostenaufstellung!$D10="Wohneinheiten","1 von "&amp;TEXT(WE_Gesamt,"0")&amp;" Wohneinheiten"&amp;IF(Zeitanteil&lt;1," × "&amp;TEXT(Zeitanteil*100,"0.0")&amp;" % Zeitanteil",""),IF(Kostenaufstellung!$D10="Verbrauch (gemessen)","nach gemessenem Verbrauch",IF(Kostenaufstellung!$D10="Betrag bereits zugeordnet","Ihr Anteil laut Abrechnung"&amp;IF(Zeitanteil&lt;1," × "&amp;TEXT(Zeitanteil*100,"0.0")&amp;" % Zeitanteil",""),"Abzug Vermieteranteil")))))))</f>
        <v/>
      </c>
      <c r="E23" s="52">
        <f>IF($A23="","",Kostenaufstellung!$F10)</f>
        <v/>
      </c>
    </row>
    <row r="24" ht="26" customHeight="1">
      <c r="A24" s="13">
        <f>IF(N(Kostenaufstellung!$C11)+N(Kostenaufstellung!$E11)=0,"",Kostenaufstellung!$B11)</f>
        <v/>
      </c>
      <c r="B24" s="50">
        <f>IF($A24="","",Kostenaufstellung!$C11)</f>
        <v/>
      </c>
      <c r="C24" s="51">
        <f>IF($A24="","",Kostenaufstellung!$D11)</f>
        <v/>
      </c>
      <c r="D24" s="37">
        <f>IF($A24="","",IF(Kostenaufstellung!$D11="MEA",TEXT(MEA_Wohnung,"#,##0.###")&amp;" von "&amp;TEXT(MEA_Gesamt,"#,##0.###")&amp;" Miteigentumsanteilen"&amp;IF(Zeitanteil&lt;1," × "&amp;TEXT(Zeitanteil*100,"0.0")&amp;" % Zeitanteil",""),IF(Kostenaufstellung!$D11="Wohnfläche",TEXT(Flaeche_Wohnung,"#,##0.00")&amp;" m² von "&amp;TEXT(Flaeche_Gesamt,"#,##0.00")&amp;" m²"&amp;IF(Zeitanteil&lt;1," × "&amp;TEXT(Zeitanteil*100,"0.0")&amp;" % Zeitanteil",""),IF(Kostenaufstellung!$D11="Personen",TEXT(Pers_Haushalt,"0")&amp;" von "&amp;TEXT(Pers_Gesamt,"0")&amp;" Personen"&amp;IF(Zeitanteil&lt;1," × "&amp;TEXT(Zeitanteil*100,"0.0")&amp;" % Zeitanteil",""),IF(Kostenaufstellung!$D11="Wohneinheiten","1 von "&amp;TEXT(WE_Gesamt,"0")&amp;" Wohneinheiten"&amp;IF(Zeitanteil&lt;1," × "&amp;TEXT(Zeitanteil*100,"0.0")&amp;" % Zeitanteil",""),IF(Kostenaufstellung!$D11="Verbrauch (gemessen)","nach gemessenem Verbrauch",IF(Kostenaufstellung!$D11="Betrag bereits zugeordnet","Ihr Anteil laut Abrechnung"&amp;IF(Zeitanteil&lt;1," × "&amp;TEXT(Zeitanteil*100,"0.0")&amp;" % Zeitanteil",""),"Abzug Vermieteranteil")))))))</f>
        <v/>
      </c>
      <c r="E24" s="52">
        <f>IF($A24="","",Kostenaufstellung!$F11)</f>
        <v/>
      </c>
    </row>
    <row r="25" ht="26" customHeight="1">
      <c r="A25" s="13">
        <f>IF(N(Kostenaufstellung!$C12)+N(Kostenaufstellung!$E12)=0,"",Kostenaufstellung!$B12)</f>
        <v/>
      </c>
      <c r="B25" s="50">
        <f>IF($A25="","",Kostenaufstellung!$C12)</f>
        <v/>
      </c>
      <c r="C25" s="51">
        <f>IF($A25="","",Kostenaufstellung!$D12)</f>
        <v/>
      </c>
      <c r="D25" s="37">
        <f>IF($A25="","",IF(Kostenaufstellung!$D12="MEA",TEXT(MEA_Wohnung,"#,##0.###")&amp;" von "&amp;TEXT(MEA_Gesamt,"#,##0.###")&amp;" Miteigentumsanteilen"&amp;IF(Zeitanteil&lt;1," × "&amp;TEXT(Zeitanteil*100,"0.0")&amp;" % Zeitanteil",""),IF(Kostenaufstellung!$D12="Wohnfläche",TEXT(Flaeche_Wohnung,"#,##0.00")&amp;" m² von "&amp;TEXT(Flaeche_Gesamt,"#,##0.00")&amp;" m²"&amp;IF(Zeitanteil&lt;1," × "&amp;TEXT(Zeitanteil*100,"0.0")&amp;" % Zeitanteil",""),IF(Kostenaufstellung!$D12="Personen",TEXT(Pers_Haushalt,"0")&amp;" von "&amp;TEXT(Pers_Gesamt,"0")&amp;" Personen"&amp;IF(Zeitanteil&lt;1," × "&amp;TEXT(Zeitanteil*100,"0.0")&amp;" % Zeitanteil",""),IF(Kostenaufstellung!$D12="Wohneinheiten","1 von "&amp;TEXT(WE_Gesamt,"0")&amp;" Wohneinheiten"&amp;IF(Zeitanteil&lt;1," × "&amp;TEXT(Zeitanteil*100,"0.0")&amp;" % Zeitanteil",""),IF(Kostenaufstellung!$D12="Verbrauch (gemessen)","nach gemessenem Verbrauch",IF(Kostenaufstellung!$D12="Betrag bereits zugeordnet","Ihr Anteil laut Abrechnung"&amp;IF(Zeitanteil&lt;1," × "&amp;TEXT(Zeitanteil*100,"0.0")&amp;" % Zeitanteil",""),"Abzug Vermieteranteil")))))))</f>
        <v/>
      </c>
      <c r="E25" s="52">
        <f>IF($A25="","",Kostenaufstellung!$F12)</f>
        <v/>
      </c>
    </row>
    <row r="26" ht="26" customHeight="1">
      <c r="A26" s="13">
        <f>IF(N(Kostenaufstellung!$C13)+N(Kostenaufstellung!$E13)=0,"",Kostenaufstellung!$B13)</f>
        <v/>
      </c>
      <c r="B26" s="50">
        <f>IF($A26="","",Kostenaufstellung!$C13)</f>
        <v/>
      </c>
      <c r="C26" s="51">
        <f>IF($A26="","",Kostenaufstellung!$D13)</f>
        <v/>
      </c>
      <c r="D26" s="37">
        <f>IF($A26="","",IF(Kostenaufstellung!$D13="MEA",TEXT(MEA_Wohnung,"#,##0.###")&amp;" von "&amp;TEXT(MEA_Gesamt,"#,##0.###")&amp;" Miteigentumsanteilen"&amp;IF(Zeitanteil&lt;1," × "&amp;TEXT(Zeitanteil*100,"0.0")&amp;" % Zeitanteil",""),IF(Kostenaufstellung!$D13="Wohnfläche",TEXT(Flaeche_Wohnung,"#,##0.00")&amp;" m² von "&amp;TEXT(Flaeche_Gesamt,"#,##0.00")&amp;" m²"&amp;IF(Zeitanteil&lt;1," × "&amp;TEXT(Zeitanteil*100,"0.0")&amp;" % Zeitanteil",""),IF(Kostenaufstellung!$D13="Personen",TEXT(Pers_Haushalt,"0")&amp;" von "&amp;TEXT(Pers_Gesamt,"0")&amp;" Personen"&amp;IF(Zeitanteil&lt;1," × "&amp;TEXT(Zeitanteil*100,"0.0")&amp;" % Zeitanteil",""),IF(Kostenaufstellung!$D13="Wohneinheiten","1 von "&amp;TEXT(WE_Gesamt,"0")&amp;" Wohneinheiten"&amp;IF(Zeitanteil&lt;1," × "&amp;TEXT(Zeitanteil*100,"0.0")&amp;" % Zeitanteil",""),IF(Kostenaufstellung!$D13="Verbrauch (gemessen)","nach gemessenem Verbrauch",IF(Kostenaufstellung!$D13="Betrag bereits zugeordnet","Ihr Anteil laut Abrechnung"&amp;IF(Zeitanteil&lt;1," × "&amp;TEXT(Zeitanteil*100,"0.0")&amp;" % Zeitanteil",""),"Abzug Vermieteranteil")))))))</f>
        <v/>
      </c>
      <c r="E26" s="52">
        <f>IF($A26="","",Kostenaufstellung!$F13)</f>
        <v/>
      </c>
    </row>
    <row r="27" ht="26" customHeight="1">
      <c r="A27" s="13">
        <f>IF(N(Kostenaufstellung!$C14)+N(Kostenaufstellung!$E14)=0,"",Kostenaufstellung!$B14)</f>
        <v/>
      </c>
      <c r="B27" s="50">
        <f>IF($A27="","",Kostenaufstellung!$C14)</f>
        <v/>
      </c>
      <c r="C27" s="51">
        <f>IF($A27="","",Kostenaufstellung!$D14)</f>
        <v/>
      </c>
      <c r="D27" s="37">
        <f>IF($A27="","",IF(Kostenaufstellung!$D14="MEA",TEXT(MEA_Wohnung,"#,##0.###")&amp;" von "&amp;TEXT(MEA_Gesamt,"#,##0.###")&amp;" Miteigentumsanteilen"&amp;IF(Zeitanteil&lt;1," × "&amp;TEXT(Zeitanteil*100,"0.0")&amp;" % Zeitanteil",""),IF(Kostenaufstellung!$D14="Wohnfläche",TEXT(Flaeche_Wohnung,"#,##0.00")&amp;" m² von "&amp;TEXT(Flaeche_Gesamt,"#,##0.00")&amp;" m²"&amp;IF(Zeitanteil&lt;1," × "&amp;TEXT(Zeitanteil*100,"0.0")&amp;" % Zeitanteil",""),IF(Kostenaufstellung!$D14="Personen",TEXT(Pers_Haushalt,"0")&amp;" von "&amp;TEXT(Pers_Gesamt,"0")&amp;" Personen"&amp;IF(Zeitanteil&lt;1," × "&amp;TEXT(Zeitanteil*100,"0.0")&amp;" % Zeitanteil",""),IF(Kostenaufstellung!$D14="Wohneinheiten","1 von "&amp;TEXT(WE_Gesamt,"0")&amp;" Wohneinheiten"&amp;IF(Zeitanteil&lt;1," × "&amp;TEXT(Zeitanteil*100,"0.0")&amp;" % Zeitanteil",""),IF(Kostenaufstellung!$D14="Verbrauch (gemessen)","nach gemessenem Verbrauch",IF(Kostenaufstellung!$D14="Betrag bereits zugeordnet","Ihr Anteil laut Abrechnung"&amp;IF(Zeitanteil&lt;1," × "&amp;TEXT(Zeitanteil*100,"0.0")&amp;" % Zeitanteil",""),"Abzug Vermieteranteil")))))))</f>
        <v/>
      </c>
      <c r="E27" s="52">
        <f>IF($A27="","",Kostenaufstellung!$F14)</f>
        <v/>
      </c>
    </row>
    <row r="28" ht="26" customHeight="1">
      <c r="A28" s="13">
        <f>IF(N(Kostenaufstellung!$C15)+N(Kostenaufstellung!$E15)=0,"",Kostenaufstellung!$B15)</f>
        <v/>
      </c>
      <c r="B28" s="50">
        <f>IF($A28="","",Kostenaufstellung!$C15)</f>
        <v/>
      </c>
      <c r="C28" s="51">
        <f>IF($A28="","",Kostenaufstellung!$D15)</f>
        <v/>
      </c>
      <c r="D28" s="37">
        <f>IF($A28="","",IF(Kostenaufstellung!$D15="MEA",TEXT(MEA_Wohnung,"#,##0.###")&amp;" von "&amp;TEXT(MEA_Gesamt,"#,##0.###")&amp;" Miteigentumsanteilen"&amp;IF(Zeitanteil&lt;1," × "&amp;TEXT(Zeitanteil*100,"0.0")&amp;" % Zeitanteil",""),IF(Kostenaufstellung!$D15="Wohnfläche",TEXT(Flaeche_Wohnung,"#,##0.00")&amp;" m² von "&amp;TEXT(Flaeche_Gesamt,"#,##0.00")&amp;" m²"&amp;IF(Zeitanteil&lt;1," × "&amp;TEXT(Zeitanteil*100,"0.0")&amp;" % Zeitanteil",""),IF(Kostenaufstellung!$D15="Personen",TEXT(Pers_Haushalt,"0")&amp;" von "&amp;TEXT(Pers_Gesamt,"0")&amp;" Personen"&amp;IF(Zeitanteil&lt;1," × "&amp;TEXT(Zeitanteil*100,"0.0")&amp;" % Zeitanteil",""),IF(Kostenaufstellung!$D15="Wohneinheiten","1 von "&amp;TEXT(WE_Gesamt,"0")&amp;" Wohneinheiten"&amp;IF(Zeitanteil&lt;1," × "&amp;TEXT(Zeitanteil*100,"0.0")&amp;" % Zeitanteil",""),IF(Kostenaufstellung!$D15="Verbrauch (gemessen)","nach gemessenem Verbrauch",IF(Kostenaufstellung!$D15="Betrag bereits zugeordnet","Ihr Anteil laut Abrechnung"&amp;IF(Zeitanteil&lt;1," × "&amp;TEXT(Zeitanteil*100,"0.0")&amp;" % Zeitanteil",""),"Abzug Vermieteranteil")))))))</f>
        <v/>
      </c>
      <c r="E28" s="52">
        <f>IF($A28="","",Kostenaufstellung!$F15)</f>
        <v/>
      </c>
    </row>
    <row r="29" ht="26" customHeight="1">
      <c r="A29" s="13">
        <f>IF(N(Kostenaufstellung!$C16)+N(Kostenaufstellung!$E16)=0,"",Kostenaufstellung!$B16)</f>
        <v/>
      </c>
      <c r="B29" s="50">
        <f>IF($A29="","",Kostenaufstellung!$C16)</f>
        <v/>
      </c>
      <c r="C29" s="51">
        <f>IF($A29="","",Kostenaufstellung!$D16)</f>
        <v/>
      </c>
      <c r="D29" s="37">
        <f>IF($A29="","",IF(Kostenaufstellung!$D16="MEA",TEXT(MEA_Wohnung,"#,##0.###")&amp;" von "&amp;TEXT(MEA_Gesamt,"#,##0.###")&amp;" Miteigentumsanteilen"&amp;IF(Zeitanteil&lt;1," × "&amp;TEXT(Zeitanteil*100,"0.0")&amp;" % Zeitanteil",""),IF(Kostenaufstellung!$D16="Wohnfläche",TEXT(Flaeche_Wohnung,"#,##0.00")&amp;" m² von "&amp;TEXT(Flaeche_Gesamt,"#,##0.00")&amp;" m²"&amp;IF(Zeitanteil&lt;1," × "&amp;TEXT(Zeitanteil*100,"0.0")&amp;" % Zeitanteil",""),IF(Kostenaufstellung!$D16="Personen",TEXT(Pers_Haushalt,"0")&amp;" von "&amp;TEXT(Pers_Gesamt,"0")&amp;" Personen"&amp;IF(Zeitanteil&lt;1," × "&amp;TEXT(Zeitanteil*100,"0.0")&amp;" % Zeitanteil",""),IF(Kostenaufstellung!$D16="Wohneinheiten","1 von "&amp;TEXT(WE_Gesamt,"0")&amp;" Wohneinheiten"&amp;IF(Zeitanteil&lt;1," × "&amp;TEXT(Zeitanteil*100,"0.0")&amp;" % Zeitanteil",""),IF(Kostenaufstellung!$D16="Verbrauch (gemessen)","nach gemessenem Verbrauch",IF(Kostenaufstellung!$D16="Betrag bereits zugeordnet","Ihr Anteil laut Abrechnung"&amp;IF(Zeitanteil&lt;1," × "&amp;TEXT(Zeitanteil*100,"0.0")&amp;" % Zeitanteil",""),"Abzug Vermieteranteil")))))))</f>
        <v/>
      </c>
      <c r="E29" s="52">
        <f>IF($A29="","",Kostenaufstellung!$F16)</f>
        <v/>
      </c>
    </row>
    <row r="30" ht="26" customHeight="1">
      <c r="A30" s="13">
        <f>IF(N(Kostenaufstellung!$C17)+N(Kostenaufstellung!$E17)=0,"",Kostenaufstellung!$B17)</f>
        <v/>
      </c>
      <c r="B30" s="50">
        <f>IF($A30="","",Kostenaufstellung!$C17)</f>
        <v/>
      </c>
      <c r="C30" s="51">
        <f>IF($A30="","",Kostenaufstellung!$D17)</f>
        <v/>
      </c>
      <c r="D30" s="37">
        <f>IF($A30="","",IF(Kostenaufstellung!$D17="MEA",TEXT(MEA_Wohnung,"#,##0.###")&amp;" von "&amp;TEXT(MEA_Gesamt,"#,##0.###")&amp;" Miteigentumsanteilen"&amp;IF(Zeitanteil&lt;1," × "&amp;TEXT(Zeitanteil*100,"0.0")&amp;" % Zeitanteil",""),IF(Kostenaufstellung!$D17="Wohnfläche",TEXT(Flaeche_Wohnung,"#,##0.00")&amp;" m² von "&amp;TEXT(Flaeche_Gesamt,"#,##0.00")&amp;" m²"&amp;IF(Zeitanteil&lt;1," × "&amp;TEXT(Zeitanteil*100,"0.0")&amp;" % Zeitanteil",""),IF(Kostenaufstellung!$D17="Personen",TEXT(Pers_Haushalt,"0")&amp;" von "&amp;TEXT(Pers_Gesamt,"0")&amp;" Personen"&amp;IF(Zeitanteil&lt;1," × "&amp;TEXT(Zeitanteil*100,"0.0")&amp;" % Zeitanteil",""),IF(Kostenaufstellung!$D17="Wohneinheiten","1 von "&amp;TEXT(WE_Gesamt,"0")&amp;" Wohneinheiten"&amp;IF(Zeitanteil&lt;1," × "&amp;TEXT(Zeitanteil*100,"0.0")&amp;" % Zeitanteil",""),IF(Kostenaufstellung!$D17="Verbrauch (gemessen)","nach gemessenem Verbrauch",IF(Kostenaufstellung!$D17="Betrag bereits zugeordnet","Ihr Anteil laut Abrechnung"&amp;IF(Zeitanteil&lt;1," × "&amp;TEXT(Zeitanteil*100,"0.0")&amp;" % Zeitanteil",""),"Abzug Vermieteranteil")))))))</f>
        <v/>
      </c>
      <c r="E30" s="52">
        <f>IF($A30="","",Kostenaufstellung!$F17)</f>
        <v/>
      </c>
    </row>
    <row r="31" ht="26" customHeight="1">
      <c r="A31" s="13">
        <f>IF(N(Kostenaufstellung!$C18)+N(Kostenaufstellung!$E18)=0,"",Kostenaufstellung!$B18)</f>
        <v/>
      </c>
      <c r="B31" s="50">
        <f>IF($A31="","",Kostenaufstellung!$C18)</f>
        <v/>
      </c>
      <c r="C31" s="51">
        <f>IF($A31="","",Kostenaufstellung!$D18)</f>
        <v/>
      </c>
      <c r="D31" s="37">
        <f>IF($A31="","",IF(Kostenaufstellung!$D18="MEA",TEXT(MEA_Wohnung,"#,##0.###")&amp;" von "&amp;TEXT(MEA_Gesamt,"#,##0.###")&amp;" Miteigentumsanteilen"&amp;IF(Zeitanteil&lt;1," × "&amp;TEXT(Zeitanteil*100,"0.0")&amp;" % Zeitanteil",""),IF(Kostenaufstellung!$D18="Wohnfläche",TEXT(Flaeche_Wohnung,"#,##0.00")&amp;" m² von "&amp;TEXT(Flaeche_Gesamt,"#,##0.00")&amp;" m²"&amp;IF(Zeitanteil&lt;1," × "&amp;TEXT(Zeitanteil*100,"0.0")&amp;" % Zeitanteil",""),IF(Kostenaufstellung!$D18="Personen",TEXT(Pers_Haushalt,"0")&amp;" von "&amp;TEXT(Pers_Gesamt,"0")&amp;" Personen"&amp;IF(Zeitanteil&lt;1," × "&amp;TEXT(Zeitanteil*100,"0.0")&amp;" % Zeitanteil",""),IF(Kostenaufstellung!$D18="Wohneinheiten","1 von "&amp;TEXT(WE_Gesamt,"0")&amp;" Wohneinheiten"&amp;IF(Zeitanteil&lt;1," × "&amp;TEXT(Zeitanteil*100,"0.0")&amp;" % Zeitanteil",""),IF(Kostenaufstellung!$D18="Verbrauch (gemessen)","nach gemessenem Verbrauch",IF(Kostenaufstellung!$D18="Betrag bereits zugeordnet","Ihr Anteil laut Abrechnung"&amp;IF(Zeitanteil&lt;1," × "&amp;TEXT(Zeitanteil*100,"0.0")&amp;" % Zeitanteil",""),"Abzug Vermieteranteil")))))))</f>
        <v/>
      </c>
      <c r="E31" s="52">
        <f>IF($A31="","",Kostenaufstellung!$F18)</f>
        <v/>
      </c>
    </row>
    <row r="32" ht="26" customHeight="1">
      <c r="A32" s="13">
        <f>IF(N(Kostenaufstellung!$C19)+N(Kostenaufstellung!$E19)=0,"",Kostenaufstellung!$B19)</f>
        <v/>
      </c>
      <c r="B32" s="50">
        <f>IF($A32="","",Kostenaufstellung!$C19)</f>
        <v/>
      </c>
      <c r="C32" s="51">
        <f>IF($A32="","",Kostenaufstellung!$D19)</f>
        <v/>
      </c>
      <c r="D32" s="37">
        <f>IF($A32="","",IF(Kostenaufstellung!$D19="MEA",TEXT(MEA_Wohnung,"#,##0.###")&amp;" von "&amp;TEXT(MEA_Gesamt,"#,##0.###")&amp;" Miteigentumsanteilen"&amp;IF(Zeitanteil&lt;1," × "&amp;TEXT(Zeitanteil*100,"0.0")&amp;" % Zeitanteil",""),IF(Kostenaufstellung!$D19="Wohnfläche",TEXT(Flaeche_Wohnung,"#,##0.00")&amp;" m² von "&amp;TEXT(Flaeche_Gesamt,"#,##0.00")&amp;" m²"&amp;IF(Zeitanteil&lt;1," × "&amp;TEXT(Zeitanteil*100,"0.0")&amp;" % Zeitanteil",""),IF(Kostenaufstellung!$D19="Personen",TEXT(Pers_Haushalt,"0")&amp;" von "&amp;TEXT(Pers_Gesamt,"0")&amp;" Personen"&amp;IF(Zeitanteil&lt;1," × "&amp;TEXT(Zeitanteil*100,"0.0")&amp;" % Zeitanteil",""),IF(Kostenaufstellung!$D19="Wohneinheiten","1 von "&amp;TEXT(WE_Gesamt,"0")&amp;" Wohneinheiten"&amp;IF(Zeitanteil&lt;1," × "&amp;TEXT(Zeitanteil*100,"0.0")&amp;" % Zeitanteil",""),IF(Kostenaufstellung!$D19="Verbrauch (gemessen)","nach gemessenem Verbrauch",IF(Kostenaufstellung!$D19="Betrag bereits zugeordnet","Ihr Anteil laut Abrechnung"&amp;IF(Zeitanteil&lt;1," × "&amp;TEXT(Zeitanteil*100,"0.0")&amp;" % Zeitanteil",""),"Abzug Vermieteranteil")))))))</f>
        <v/>
      </c>
      <c r="E32" s="52">
        <f>IF($A32="","",Kostenaufstellung!$F19)</f>
        <v/>
      </c>
    </row>
    <row r="33" ht="26" customHeight="1">
      <c r="A33" s="13">
        <f>IF(N(Kostenaufstellung!$C20)+N(Kostenaufstellung!$E20)=0,"",Kostenaufstellung!$B20)</f>
        <v/>
      </c>
      <c r="B33" s="50">
        <f>IF($A33="","",Kostenaufstellung!$C20)</f>
        <v/>
      </c>
      <c r="C33" s="51">
        <f>IF($A33="","",Kostenaufstellung!$D20)</f>
        <v/>
      </c>
      <c r="D33" s="37">
        <f>IF($A33="","",IF(Kostenaufstellung!$D20="MEA",TEXT(MEA_Wohnung,"#,##0.###")&amp;" von "&amp;TEXT(MEA_Gesamt,"#,##0.###")&amp;" Miteigentumsanteilen"&amp;IF(Zeitanteil&lt;1," × "&amp;TEXT(Zeitanteil*100,"0.0")&amp;" % Zeitanteil",""),IF(Kostenaufstellung!$D20="Wohnfläche",TEXT(Flaeche_Wohnung,"#,##0.00")&amp;" m² von "&amp;TEXT(Flaeche_Gesamt,"#,##0.00")&amp;" m²"&amp;IF(Zeitanteil&lt;1," × "&amp;TEXT(Zeitanteil*100,"0.0")&amp;" % Zeitanteil",""),IF(Kostenaufstellung!$D20="Personen",TEXT(Pers_Haushalt,"0")&amp;" von "&amp;TEXT(Pers_Gesamt,"0")&amp;" Personen"&amp;IF(Zeitanteil&lt;1," × "&amp;TEXT(Zeitanteil*100,"0.0")&amp;" % Zeitanteil",""),IF(Kostenaufstellung!$D20="Wohneinheiten","1 von "&amp;TEXT(WE_Gesamt,"0")&amp;" Wohneinheiten"&amp;IF(Zeitanteil&lt;1," × "&amp;TEXT(Zeitanteil*100,"0.0")&amp;" % Zeitanteil",""),IF(Kostenaufstellung!$D20="Verbrauch (gemessen)","nach gemessenem Verbrauch",IF(Kostenaufstellung!$D20="Betrag bereits zugeordnet","Ihr Anteil laut Abrechnung"&amp;IF(Zeitanteil&lt;1," × "&amp;TEXT(Zeitanteil*100,"0.0")&amp;" % Zeitanteil",""),"Abzug Vermieteranteil")))))))</f>
        <v/>
      </c>
      <c r="E33" s="52">
        <f>IF($A33="","",Kostenaufstellung!$F20)</f>
        <v/>
      </c>
    </row>
    <row r="34" ht="26" customHeight="1">
      <c r="A34" s="13">
        <f>IF(N(Kostenaufstellung!$C21)+N(Kostenaufstellung!$E21)=0,"",Kostenaufstellung!$B21)</f>
        <v/>
      </c>
      <c r="B34" s="50">
        <f>IF($A34="","",Kostenaufstellung!$C21)</f>
        <v/>
      </c>
      <c r="C34" s="51">
        <f>IF($A34="","",Kostenaufstellung!$D21)</f>
        <v/>
      </c>
      <c r="D34" s="37">
        <f>IF($A34="","",IF(Kostenaufstellung!$D21="MEA",TEXT(MEA_Wohnung,"#,##0.###")&amp;" von "&amp;TEXT(MEA_Gesamt,"#,##0.###")&amp;" Miteigentumsanteilen"&amp;IF(Zeitanteil&lt;1," × "&amp;TEXT(Zeitanteil*100,"0.0")&amp;" % Zeitanteil",""),IF(Kostenaufstellung!$D21="Wohnfläche",TEXT(Flaeche_Wohnung,"#,##0.00")&amp;" m² von "&amp;TEXT(Flaeche_Gesamt,"#,##0.00")&amp;" m²"&amp;IF(Zeitanteil&lt;1," × "&amp;TEXT(Zeitanteil*100,"0.0")&amp;" % Zeitanteil",""),IF(Kostenaufstellung!$D21="Personen",TEXT(Pers_Haushalt,"0")&amp;" von "&amp;TEXT(Pers_Gesamt,"0")&amp;" Personen"&amp;IF(Zeitanteil&lt;1," × "&amp;TEXT(Zeitanteil*100,"0.0")&amp;" % Zeitanteil",""),IF(Kostenaufstellung!$D21="Wohneinheiten","1 von "&amp;TEXT(WE_Gesamt,"0")&amp;" Wohneinheiten"&amp;IF(Zeitanteil&lt;1," × "&amp;TEXT(Zeitanteil*100,"0.0")&amp;" % Zeitanteil",""),IF(Kostenaufstellung!$D21="Verbrauch (gemessen)","nach gemessenem Verbrauch",IF(Kostenaufstellung!$D21="Betrag bereits zugeordnet","Ihr Anteil laut Abrechnung"&amp;IF(Zeitanteil&lt;1," × "&amp;TEXT(Zeitanteil*100,"0.0")&amp;" % Zeitanteil",""),"Abzug Vermieteranteil")))))))</f>
        <v/>
      </c>
      <c r="E34" s="52">
        <f>IF($A34="","",Kostenaufstellung!$F21)</f>
        <v/>
      </c>
    </row>
    <row r="35" ht="26" customHeight="1">
      <c r="A35" s="13">
        <f>IF(N(Kostenaufstellung!$C22)+N(Kostenaufstellung!$E22)=0,"",Kostenaufstellung!$B22)</f>
        <v/>
      </c>
      <c r="B35" s="50">
        <f>IF($A35="","",Kostenaufstellung!$C22)</f>
        <v/>
      </c>
      <c r="C35" s="51">
        <f>IF($A35="","",Kostenaufstellung!$D22)</f>
        <v/>
      </c>
      <c r="D35" s="37">
        <f>IF($A35="","",IF(Kostenaufstellung!$D22="MEA",TEXT(MEA_Wohnung,"#,##0.###")&amp;" von "&amp;TEXT(MEA_Gesamt,"#,##0.###")&amp;" Miteigentumsanteilen"&amp;IF(Zeitanteil&lt;1," × "&amp;TEXT(Zeitanteil*100,"0.0")&amp;" % Zeitanteil",""),IF(Kostenaufstellung!$D22="Wohnfläche",TEXT(Flaeche_Wohnung,"#,##0.00")&amp;" m² von "&amp;TEXT(Flaeche_Gesamt,"#,##0.00")&amp;" m²"&amp;IF(Zeitanteil&lt;1," × "&amp;TEXT(Zeitanteil*100,"0.0")&amp;" % Zeitanteil",""),IF(Kostenaufstellung!$D22="Personen",TEXT(Pers_Haushalt,"0")&amp;" von "&amp;TEXT(Pers_Gesamt,"0")&amp;" Personen"&amp;IF(Zeitanteil&lt;1," × "&amp;TEXT(Zeitanteil*100,"0.0")&amp;" % Zeitanteil",""),IF(Kostenaufstellung!$D22="Wohneinheiten","1 von "&amp;TEXT(WE_Gesamt,"0")&amp;" Wohneinheiten"&amp;IF(Zeitanteil&lt;1," × "&amp;TEXT(Zeitanteil*100,"0.0")&amp;" % Zeitanteil",""),IF(Kostenaufstellung!$D22="Verbrauch (gemessen)","nach gemessenem Verbrauch",IF(Kostenaufstellung!$D22="Betrag bereits zugeordnet","Ihr Anteil laut Abrechnung"&amp;IF(Zeitanteil&lt;1," × "&amp;TEXT(Zeitanteil*100,"0.0")&amp;" % Zeitanteil",""),"Abzug Vermieteranteil")))))))</f>
        <v/>
      </c>
      <c r="E35" s="52">
        <f>IF($A35="","",Kostenaufstellung!$F22)</f>
        <v/>
      </c>
    </row>
    <row r="36" ht="26" customHeight="1">
      <c r="A36" s="13">
        <f>IF(N(Kostenaufstellung!$C23)+N(Kostenaufstellung!$E23)=0,"",Kostenaufstellung!$B23)</f>
        <v/>
      </c>
      <c r="B36" s="50">
        <f>IF($A36="","",Kostenaufstellung!$C23)</f>
        <v/>
      </c>
      <c r="C36" s="51">
        <f>IF($A36="","",Kostenaufstellung!$D23)</f>
        <v/>
      </c>
      <c r="D36" s="37">
        <f>IF($A36="","",IF(Kostenaufstellung!$D23="MEA",TEXT(MEA_Wohnung,"#,##0.###")&amp;" von "&amp;TEXT(MEA_Gesamt,"#,##0.###")&amp;" Miteigentumsanteilen"&amp;IF(Zeitanteil&lt;1," × "&amp;TEXT(Zeitanteil*100,"0.0")&amp;" % Zeitanteil",""),IF(Kostenaufstellung!$D23="Wohnfläche",TEXT(Flaeche_Wohnung,"#,##0.00")&amp;" m² von "&amp;TEXT(Flaeche_Gesamt,"#,##0.00")&amp;" m²"&amp;IF(Zeitanteil&lt;1," × "&amp;TEXT(Zeitanteil*100,"0.0")&amp;" % Zeitanteil",""),IF(Kostenaufstellung!$D23="Personen",TEXT(Pers_Haushalt,"0")&amp;" von "&amp;TEXT(Pers_Gesamt,"0")&amp;" Personen"&amp;IF(Zeitanteil&lt;1," × "&amp;TEXT(Zeitanteil*100,"0.0")&amp;" % Zeitanteil",""),IF(Kostenaufstellung!$D23="Wohneinheiten","1 von "&amp;TEXT(WE_Gesamt,"0")&amp;" Wohneinheiten"&amp;IF(Zeitanteil&lt;1," × "&amp;TEXT(Zeitanteil*100,"0.0")&amp;" % Zeitanteil",""),IF(Kostenaufstellung!$D23="Verbrauch (gemessen)","nach gemessenem Verbrauch",IF(Kostenaufstellung!$D23="Betrag bereits zugeordnet","Ihr Anteil laut Abrechnung"&amp;IF(Zeitanteil&lt;1," × "&amp;TEXT(Zeitanteil*100,"0.0")&amp;" % Zeitanteil",""),"Abzug Vermieteranteil")))))))</f>
        <v/>
      </c>
      <c r="E36" s="52">
        <f>IF($A36="","",Kostenaufstellung!$F23)</f>
        <v/>
      </c>
    </row>
    <row r="37" ht="26" customHeight="1">
      <c r="A37" s="13">
        <f>IF(N(Kostenaufstellung!$C24)+N(Kostenaufstellung!$E24)=0,"",Kostenaufstellung!$B24)</f>
        <v/>
      </c>
      <c r="B37" s="50">
        <f>IF($A37="","",Kostenaufstellung!$C24)</f>
        <v/>
      </c>
      <c r="C37" s="51">
        <f>IF($A37="","",Kostenaufstellung!$D24)</f>
        <v/>
      </c>
      <c r="D37" s="37">
        <f>IF($A37="","",IF(Kostenaufstellung!$D24="MEA",TEXT(MEA_Wohnung,"#,##0.###")&amp;" von "&amp;TEXT(MEA_Gesamt,"#,##0.###")&amp;" Miteigentumsanteilen"&amp;IF(Zeitanteil&lt;1," × "&amp;TEXT(Zeitanteil*100,"0.0")&amp;" % Zeitanteil",""),IF(Kostenaufstellung!$D24="Wohnfläche",TEXT(Flaeche_Wohnung,"#,##0.00")&amp;" m² von "&amp;TEXT(Flaeche_Gesamt,"#,##0.00")&amp;" m²"&amp;IF(Zeitanteil&lt;1," × "&amp;TEXT(Zeitanteil*100,"0.0")&amp;" % Zeitanteil",""),IF(Kostenaufstellung!$D24="Personen",TEXT(Pers_Haushalt,"0")&amp;" von "&amp;TEXT(Pers_Gesamt,"0")&amp;" Personen"&amp;IF(Zeitanteil&lt;1," × "&amp;TEXT(Zeitanteil*100,"0.0")&amp;" % Zeitanteil",""),IF(Kostenaufstellung!$D24="Wohneinheiten","1 von "&amp;TEXT(WE_Gesamt,"0")&amp;" Wohneinheiten"&amp;IF(Zeitanteil&lt;1," × "&amp;TEXT(Zeitanteil*100,"0.0")&amp;" % Zeitanteil",""),IF(Kostenaufstellung!$D24="Verbrauch (gemessen)","nach gemessenem Verbrauch",IF(Kostenaufstellung!$D24="Betrag bereits zugeordnet","Ihr Anteil laut Abrechnung"&amp;IF(Zeitanteil&lt;1," × "&amp;TEXT(Zeitanteil*100,"0.0")&amp;" % Zeitanteil",""),"Abzug Vermieteranteil")))))))</f>
        <v/>
      </c>
      <c r="E37" s="52">
        <f>IF($A37="","",Kostenaufstellung!$F24)</f>
        <v/>
      </c>
    </row>
    <row r="38" ht="26" customHeight="1">
      <c r="A38" s="13">
        <f>IF(N(Kostenaufstellung!$C25)+N(Kostenaufstellung!$E25)=0,"",Kostenaufstellung!$B25)</f>
        <v/>
      </c>
      <c r="B38" s="50">
        <f>IF($A38="","",Kostenaufstellung!$C25)</f>
        <v/>
      </c>
      <c r="C38" s="51">
        <f>IF($A38="","",Kostenaufstellung!$D25)</f>
        <v/>
      </c>
      <c r="D38" s="37">
        <f>IF($A38="","",IF(Kostenaufstellung!$D25="MEA",TEXT(MEA_Wohnung,"#,##0.###")&amp;" von "&amp;TEXT(MEA_Gesamt,"#,##0.###")&amp;" Miteigentumsanteilen"&amp;IF(Zeitanteil&lt;1," × "&amp;TEXT(Zeitanteil*100,"0.0")&amp;" % Zeitanteil",""),IF(Kostenaufstellung!$D25="Wohnfläche",TEXT(Flaeche_Wohnung,"#,##0.00")&amp;" m² von "&amp;TEXT(Flaeche_Gesamt,"#,##0.00")&amp;" m²"&amp;IF(Zeitanteil&lt;1," × "&amp;TEXT(Zeitanteil*100,"0.0")&amp;" % Zeitanteil",""),IF(Kostenaufstellung!$D25="Personen",TEXT(Pers_Haushalt,"0")&amp;" von "&amp;TEXT(Pers_Gesamt,"0")&amp;" Personen"&amp;IF(Zeitanteil&lt;1," × "&amp;TEXT(Zeitanteil*100,"0.0")&amp;" % Zeitanteil",""),IF(Kostenaufstellung!$D25="Wohneinheiten","1 von "&amp;TEXT(WE_Gesamt,"0")&amp;" Wohneinheiten"&amp;IF(Zeitanteil&lt;1," × "&amp;TEXT(Zeitanteil*100,"0.0")&amp;" % Zeitanteil",""),IF(Kostenaufstellung!$D25="Verbrauch (gemessen)","nach gemessenem Verbrauch",IF(Kostenaufstellung!$D25="Betrag bereits zugeordnet","Ihr Anteil laut Abrechnung"&amp;IF(Zeitanteil&lt;1," × "&amp;TEXT(Zeitanteil*100,"0.0")&amp;" % Zeitanteil",""),"Abzug Vermieteranteil")))))))</f>
        <v/>
      </c>
      <c r="E38" s="52">
        <f>IF($A38="","",Kostenaufstellung!$F25)</f>
        <v/>
      </c>
    </row>
    <row r="39" ht="26" customHeight="1">
      <c r="A39" s="13">
        <f>IF(N(Kostenaufstellung!$C26)+N(Kostenaufstellung!$E26)=0,"",Kostenaufstellung!$B26)</f>
        <v/>
      </c>
      <c r="B39" s="50">
        <f>IF($A39="","",Kostenaufstellung!$C26)</f>
        <v/>
      </c>
      <c r="C39" s="51">
        <f>IF($A39="","",Kostenaufstellung!$D26)</f>
        <v/>
      </c>
      <c r="D39" s="37">
        <f>IF($A39="","",IF(Kostenaufstellung!$D26="MEA",TEXT(MEA_Wohnung,"#,##0.###")&amp;" von "&amp;TEXT(MEA_Gesamt,"#,##0.###")&amp;" Miteigentumsanteilen"&amp;IF(Zeitanteil&lt;1," × "&amp;TEXT(Zeitanteil*100,"0.0")&amp;" % Zeitanteil",""),IF(Kostenaufstellung!$D26="Wohnfläche",TEXT(Flaeche_Wohnung,"#,##0.00")&amp;" m² von "&amp;TEXT(Flaeche_Gesamt,"#,##0.00")&amp;" m²"&amp;IF(Zeitanteil&lt;1," × "&amp;TEXT(Zeitanteil*100,"0.0")&amp;" % Zeitanteil",""),IF(Kostenaufstellung!$D26="Personen",TEXT(Pers_Haushalt,"0")&amp;" von "&amp;TEXT(Pers_Gesamt,"0")&amp;" Personen"&amp;IF(Zeitanteil&lt;1," × "&amp;TEXT(Zeitanteil*100,"0.0")&amp;" % Zeitanteil",""),IF(Kostenaufstellung!$D26="Wohneinheiten","1 von "&amp;TEXT(WE_Gesamt,"0")&amp;" Wohneinheiten"&amp;IF(Zeitanteil&lt;1," × "&amp;TEXT(Zeitanteil*100,"0.0")&amp;" % Zeitanteil",""),IF(Kostenaufstellung!$D26="Verbrauch (gemessen)","nach gemessenem Verbrauch",IF(Kostenaufstellung!$D26="Betrag bereits zugeordnet","Ihr Anteil laut Abrechnung"&amp;IF(Zeitanteil&lt;1," × "&amp;TEXT(Zeitanteil*100,"0.0")&amp;" % Zeitanteil",""),"Abzug Vermieteranteil")))))))</f>
        <v/>
      </c>
      <c r="E39" s="52">
        <f>IF($A39="","",Kostenaufstellung!$F26)</f>
        <v/>
      </c>
    </row>
    <row r="40" ht="26" customHeight="1">
      <c r="A40" s="13">
        <f>IF(N(Kostenaufstellung!$C27)+N(Kostenaufstellung!$E27)=0,"",Kostenaufstellung!$B27)</f>
        <v/>
      </c>
      <c r="B40" s="50">
        <f>IF($A40="","",Kostenaufstellung!$C27)</f>
        <v/>
      </c>
      <c r="C40" s="51">
        <f>IF($A40="","",Kostenaufstellung!$D27)</f>
        <v/>
      </c>
      <c r="D40" s="37">
        <f>IF($A40="","",IF(Kostenaufstellung!$D27="MEA",TEXT(MEA_Wohnung,"#,##0.###")&amp;" von "&amp;TEXT(MEA_Gesamt,"#,##0.###")&amp;" Miteigentumsanteilen"&amp;IF(Zeitanteil&lt;1," × "&amp;TEXT(Zeitanteil*100,"0.0")&amp;" % Zeitanteil",""),IF(Kostenaufstellung!$D27="Wohnfläche",TEXT(Flaeche_Wohnung,"#,##0.00")&amp;" m² von "&amp;TEXT(Flaeche_Gesamt,"#,##0.00")&amp;" m²"&amp;IF(Zeitanteil&lt;1," × "&amp;TEXT(Zeitanteil*100,"0.0")&amp;" % Zeitanteil",""),IF(Kostenaufstellung!$D27="Personen",TEXT(Pers_Haushalt,"0")&amp;" von "&amp;TEXT(Pers_Gesamt,"0")&amp;" Personen"&amp;IF(Zeitanteil&lt;1," × "&amp;TEXT(Zeitanteil*100,"0.0")&amp;" % Zeitanteil",""),IF(Kostenaufstellung!$D27="Wohneinheiten","1 von "&amp;TEXT(WE_Gesamt,"0")&amp;" Wohneinheiten"&amp;IF(Zeitanteil&lt;1," × "&amp;TEXT(Zeitanteil*100,"0.0")&amp;" % Zeitanteil",""),IF(Kostenaufstellung!$D27="Verbrauch (gemessen)","nach gemessenem Verbrauch",IF(Kostenaufstellung!$D27="Betrag bereits zugeordnet","Ihr Anteil laut Abrechnung"&amp;IF(Zeitanteil&lt;1," × "&amp;TEXT(Zeitanteil*100,"0.0")&amp;" % Zeitanteil",""),"Abzug Vermieteranteil")))))))</f>
        <v/>
      </c>
      <c r="E40" s="52">
        <f>IF($A40="","",Kostenaufstellung!$F27)</f>
        <v/>
      </c>
    </row>
    <row r="41" ht="26" customHeight="1">
      <c r="A41" s="13">
        <f>IF(N(Kostenaufstellung!$C28)+N(Kostenaufstellung!$E28)=0,"",Kostenaufstellung!$B28)</f>
        <v/>
      </c>
      <c r="B41" s="50">
        <f>IF($A41="","",Kostenaufstellung!$C28)</f>
        <v/>
      </c>
      <c r="C41" s="51">
        <f>IF($A41="","",Kostenaufstellung!$D28)</f>
        <v/>
      </c>
      <c r="D41" s="37">
        <f>IF($A41="","",IF(Kostenaufstellung!$D28="MEA",TEXT(MEA_Wohnung,"#,##0.###")&amp;" von "&amp;TEXT(MEA_Gesamt,"#,##0.###")&amp;" Miteigentumsanteilen"&amp;IF(Zeitanteil&lt;1," × "&amp;TEXT(Zeitanteil*100,"0.0")&amp;" % Zeitanteil",""),IF(Kostenaufstellung!$D28="Wohnfläche",TEXT(Flaeche_Wohnung,"#,##0.00")&amp;" m² von "&amp;TEXT(Flaeche_Gesamt,"#,##0.00")&amp;" m²"&amp;IF(Zeitanteil&lt;1," × "&amp;TEXT(Zeitanteil*100,"0.0")&amp;" % Zeitanteil",""),IF(Kostenaufstellung!$D28="Personen",TEXT(Pers_Haushalt,"0")&amp;" von "&amp;TEXT(Pers_Gesamt,"0")&amp;" Personen"&amp;IF(Zeitanteil&lt;1," × "&amp;TEXT(Zeitanteil*100,"0.0")&amp;" % Zeitanteil",""),IF(Kostenaufstellung!$D28="Wohneinheiten","1 von "&amp;TEXT(WE_Gesamt,"0")&amp;" Wohneinheiten"&amp;IF(Zeitanteil&lt;1," × "&amp;TEXT(Zeitanteil*100,"0.0")&amp;" % Zeitanteil",""),IF(Kostenaufstellung!$D28="Verbrauch (gemessen)","nach gemessenem Verbrauch",IF(Kostenaufstellung!$D28="Betrag bereits zugeordnet","Ihr Anteil laut Abrechnung"&amp;IF(Zeitanteil&lt;1," × "&amp;TEXT(Zeitanteil*100,"0.0")&amp;" % Zeitanteil",""),"Abzug Vermieteranteil")))))))</f>
        <v/>
      </c>
      <c r="E41" s="52">
        <f>IF($A41="","",Kostenaufstellung!$F28)</f>
        <v/>
      </c>
    </row>
    <row r="42" ht="26" customHeight="1">
      <c r="A42" s="13">
        <f>IF(N(Kostenaufstellung!$C29)+N(Kostenaufstellung!$E29)=0,"",Kostenaufstellung!$B29)</f>
        <v/>
      </c>
      <c r="B42" s="50">
        <f>IF($A42="","",Kostenaufstellung!$C29)</f>
        <v/>
      </c>
      <c r="C42" s="51">
        <f>IF($A42="","",Kostenaufstellung!$D29)</f>
        <v/>
      </c>
      <c r="D42" s="37">
        <f>IF($A42="","",IF(Kostenaufstellung!$D29="MEA",TEXT(MEA_Wohnung,"#,##0.###")&amp;" von "&amp;TEXT(MEA_Gesamt,"#,##0.###")&amp;" Miteigentumsanteilen"&amp;IF(Zeitanteil&lt;1," × "&amp;TEXT(Zeitanteil*100,"0.0")&amp;" % Zeitanteil",""),IF(Kostenaufstellung!$D29="Wohnfläche",TEXT(Flaeche_Wohnung,"#,##0.00")&amp;" m² von "&amp;TEXT(Flaeche_Gesamt,"#,##0.00")&amp;" m²"&amp;IF(Zeitanteil&lt;1," × "&amp;TEXT(Zeitanteil*100,"0.0")&amp;" % Zeitanteil",""),IF(Kostenaufstellung!$D29="Personen",TEXT(Pers_Haushalt,"0")&amp;" von "&amp;TEXT(Pers_Gesamt,"0")&amp;" Personen"&amp;IF(Zeitanteil&lt;1," × "&amp;TEXT(Zeitanteil*100,"0.0")&amp;" % Zeitanteil",""),IF(Kostenaufstellung!$D29="Wohneinheiten","1 von "&amp;TEXT(WE_Gesamt,"0")&amp;" Wohneinheiten"&amp;IF(Zeitanteil&lt;1," × "&amp;TEXT(Zeitanteil*100,"0.0")&amp;" % Zeitanteil",""),IF(Kostenaufstellung!$D29="Verbrauch (gemessen)","nach gemessenem Verbrauch",IF(Kostenaufstellung!$D29="Betrag bereits zugeordnet","Ihr Anteil laut Abrechnung"&amp;IF(Zeitanteil&lt;1," × "&amp;TEXT(Zeitanteil*100,"0.0")&amp;" % Zeitanteil",""),"Abzug Vermieteranteil")))))))</f>
        <v/>
      </c>
      <c r="E42" s="52">
        <f>IF($A42="","",Kostenaufstellung!$F29)</f>
        <v/>
      </c>
    </row>
    <row r="43" ht="22" customHeight="1">
      <c r="A43" s="53" t="inlineStr">
        <is>
          <t>Summe der auf Sie entfallenden Betriebskosten</t>
        </is>
      </c>
      <c r="E43" s="54">
        <f>ROUND(SUM(E21:E42),2)</f>
        <v/>
      </c>
    </row>
    <row r="44"/>
    <row r="45" ht="18" customHeight="1">
      <c r="A45" s="55" t="inlineStr">
        <is>
          <t>abzüglich geleistete Vorauszahlungen</t>
        </is>
      </c>
      <c r="B45" s="56" t="n"/>
      <c r="C45" s="56" t="n"/>
      <c r="D45" s="56" t="n"/>
      <c r="E45" s="57">
        <f>-N(Vorauszahlungen)</f>
        <v/>
      </c>
    </row>
    <row r="46" ht="28" customHeight="1">
      <c r="A46" s="58">
        <f>IF(E46&gt;0,"Nachzahlung",IF(E46&lt;0,"Guthaben","Ergebnis"))</f>
        <v/>
      </c>
      <c r="E46" s="59">
        <f>ROUND(E43+E45,2)</f>
        <v/>
      </c>
    </row>
    <row r="47">
      <c r="A47" s="60">
        <f>IF(E46&gt;0,"Bitte überweisen Sie den Nachzahlungsbetrag innerhalb von 30 Tagen nach Zugang dieser Abrechnung.",IF(E46&lt;0,"Das Guthaben wird Ihnen auf das bekannte Konto erstattet.","Es ergibt sich weder eine Nachzahlung noch ein Guthaben."))</f>
        <v/>
      </c>
    </row>
    <row r="48"/>
    <row r="49" ht="22" customHeight="1">
      <c r="A49" s="6" t="inlineStr">
        <is>
          <t>BESCHEINIGUNG NACH § 35a EStG</t>
        </is>
      </c>
    </row>
    <row r="50" ht="34" customHeight="1">
      <c r="A50" s="61" t="inlineStr">
        <is>
          <t>In den abgerechneten Beträgen enthaltene Lohn- und Arbeitskosten (haushaltsnahe Dienstleistungen und Handwerkerleistungen)</t>
        </is>
      </c>
      <c r="B50" s="56" t="n"/>
      <c r="C50" s="56" t="n"/>
      <c r="D50" s="56" t="n"/>
      <c r="E50" s="62">
        <f>Summe_Lohn</f>
        <v/>
      </c>
    </row>
    <row r="51">
      <c r="A51" s="63" t="inlineStr">
        <is>
          <t>Material-, Entsorgungs- und reine Sachkosten sind nach § 35a EStG nicht begünstigt und in diesem Betrag nicht enthalten.</t>
        </is>
      </c>
    </row>
    <row r="52"/>
    <row r="53" ht="30" customHeight="1">
      <c r="A53" s="4" t="inlineStr">
        <is>
          <t>Abrechnung vor dem Versand prüfen lassen   →</t>
        </is>
      </c>
    </row>
    <row r="54" ht="17.6" customHeight="1">
      <c r="A54" s="5" t="inlineStr">
        <is>
          <t>nebenkosten-assistent.de/nebenkostenabrechnung-pruefen  ·  Pflichtangaben, Umlagefähigkeit und Marktvergleich  ·  ab 9,99 €</t>
        </is>
      </c>
    </row>
    <row r="55"/>
    <row r="56" ht="30" customHeight="1">
      <c r="A56" s="64" t="inlineStr">
        <is>
          <t>Lieber automatisch erstellen lassen? Zum KI-Tool   →</t>
        </is>
      </c>
    </row>
    <row r="57" ht="17.6" customHeight="1">
      <c r="A57" s="5" t="inlineStr">
        <is>
          <t>nebenkosten-assistent.de/nebenkostenabrechnung-erstellen  ·  Diese Excel oder Ihre Hausgeldabrechnung hochladen  ·  ab 17,99 €</t>
        </is>
      </c>
    </row>
    <row r="58"/>
    <row r="59" ht="31.3" customHeight="1">
      <c r="A59" s="21" t="inlineStr">
        <is>
          <t>Hinweis zum Ausdruck: Nicht benötigte Leerzeilen in der Kostentabelle können Sie vor dem Drucken ausblenden – Zeilen markieren, Rechtsklick, „Ausblenden“. Die CTA-Zeilen bitte ebenfalls ausblenden, bevor Sie die Abrechnung an den Mieter senden.</t>
        </is>
      </c>
    </row>
    <row r="60"/>
    <row r="61">
      <c r="A61" s="17" t="inlineStr">
        <is>
          <t>Nebenkosten-Assistent · nebenkosten-assistent.de · Kostenlose Vorlage v3.0 · Stand 08/2026 · keine Rechts- oder Steuerberatung</t>
        </is>
      </c>
    </row>
  </sheetData>
  <sheetProtection selectLockedCells="0" selectUnlockedCells="0" sheet="1" objects="0" insertRows="1" insertHyperlinks="1" autoFilter="1" scenarios="0" formatColumns="0" deleteColumns="1" insertColumns="1" pivotTables="1" deleteRows="1" formatCells="1" formatRows="0" sort="1"/>
  <mergeCells count="23">
    <mergeCell ref="B9:E9"/>
    <mergeCell ref="A59:E59"/>
    <mergeCell ref="A49:E49"/>
    <mergeCell ref="A51:E51"/>
    <mergeCell ref="A43:D43"/>
    <mergeCell ref="A61:E61"/>
    <mergeCell ref="A54:E54"/>
    <mergeCell ref="B16:E16"/>
    <mergeCell ref="B7:E7"/>
    <mergeCell ref="A56:E56"/>
    <mergeCell ref="A45:D45"/>
    <mergeCell ref="A57:E57"/>
    <mergeCell ref="A2:E2"/>
    <mergeCell ref="B12:E12"/>
    <mergeCell ref="A47:E47"/>
    <mergeCell ref="A5:E5"/>
    <mergeCell ref="B11:E11"/>
    <mergeCell ref="A46:D46"/>
    <mergeCell ref="A53:E53"/>
    <mergeCell ref="B17:E17"/>
    <mergeCell ref="B8:E8"/>
    <mergeCell ref="A50:D50"/>
    <mergeCell ref="A19:E19"/>
  </mergeCells>
  <hyperlinks>
    <hyperlink xmlns:r="http://schemas.openxmlformats.org/officeDocument/2006/relationships" ref="A53" r:id="rId1"/>
    <hyperlink xmlns:r="http://schemas.openxmlformats.org/officeDocument/2006/relationships" ref="A54" r:id="rId2"/>
    <hyperlink xmlns:r="http://schemas.openxmlformats.org/officeDocument/2006/relationships" ref="A56" r:id="rId3"/>
    <hyperlink xmlns:r="http://schemas.openxmlformats.org/officeDocument/2006/relationships" ref="A57" r:id="rId4"/>
  </hyperlinks>
  <pageMargins left="0.6" right="0.4" top="0.6" bottom="0.6" header="0.5" footer="0.5"/>
  <pageSetup orientation="portrait" fitToHeight="0" fitToWidth="1"/>
  <headerFooter>
    <oddHeader/>
    <oddFooter>&amp;R&amp;8 Seite &amp;P von &amp;N</oddFooter>
    <evenHeader/>
    <evenFooter/>
    <firstHeader/>
    <firstFooter/>
  </headerFooter>
</worksheet>
</file>

<file path=xl/worksheets/sheet5.xml><?xml version="1.0" encoding="utf-8"?>
<worksheet xmlns="http://schemas.openxmlformats.org/spreadsheetml/2006/main">
  <sheetPr>
    <outlinePr summaryBelow="1" summaryRight="1"/>
    <pageSetUpPr/>
  </sheetPr>
  <dimension ref="A1:C33"/>
  <sheetViews>
    <sheetView showGridLines="0" workbookViewId="0">
      <selection activeCell="A1" sqref="A1"/>
    </sheetView>
  </sheetViews>
  <sheetFormatPr baseColWidth="8" defaultRowHeight="15"/>
  <cols>
    <col width="6" customWidth="1" min="1" max="1"/>
    <col width="82" customWidth="1" min="2" max="2"/>
    <col width="26" customWidth="1" min="3" max="3"/>
  </cols>
  <sheetData>
    <row r="1"/>
    <row r="2" ht="30" customHeight="1">
      <c r="A2" s="1" t="inlineStr">
        <is>
          <t>Checkliste vor dem Versand</t>
        </is>
      </c>
    </row>
    <row r="3" ht="4" customHeight="1">
      <c r="A3" s="2" t="n"/>
      <c r="B3" s="2" t="n"/>
      <c r="C3" s="2" t="n"/>
    </row>
    <row r="4" ht="34" customHeight="1">
      <c r="A4" s="3" t="inlineStr">
        <is>
          <t>Die ersten vier Punkte betreffen die formelle Wirksamkeit (BGH VIII ZR 244/18). Fehlt einer davon, kann die Abrechnung insgesamt unwirksam sein.</t>
        </is>
      </c>
    </row>
    <row r="5"/>
    <row r="6" ht="26" customHeight="1">
      <c r="A6" s="65" t="inlineStr">
        <is>
          <t>☐</t>
        </is>
      </c>
      <c r="B6" s="66" t="inlineStr">
        <is>
          <t>Sind die Gesamtkosten je Position ausgewiesen?</t>
        </is>
      </c>
      <c r="C6" s="67" t="inlineStr">
        <is>
          <t>Formell</t>
        </is>
      </c>
    </row>
    <row r="7" ht="36.7" customHeight="1">
      <c r="A7" s="65" t="inlineStr">
        <is>
          <t>☐</t>
        </is>
      </c>
      <c r="B7" s="68" t="inlineStr">
        <is>
          <t>Ist der Verteilerschlüssel je Position angegeben und nachvollziehbar erläutert?</t>
        </is>
      </c>
      <c r="C7" s="63" t="inlineStr">
        <is>
          <t>Formell</t>
        </is>
      </c>
    </row>
    <row r="8" ht="26" customHeight="1">
      <c r="A8" s="65" t="inlineStr">
        <is>
          <t>☐</t>
        </is>
      </c>
      <c r="B8" s="66" t="inlineStr">
        <is>
          <t>Ist die Berechnung Ihres Anteils erkennbar?</t>
        </is>
      </c>
      <c r="C8" s="67" t="inlineStr">
        <is>
          <t>Formell</t>
        </is>
      </c>
    </row>
    <row r="9" ht="26" customHeight="1">
      <c r="A9" s="65" t="inlineStr">
        <is>
          <t>☐</t>
        </is>
      </c>
      <c r="B9" s="68" t="inlineStr">
        <is>
          <t>Sind die geleisteten Vorauszahlungen abgezogen?</t>
        </is>
      </c>
      <c r="C9" s="63" t="inlineStr">
        <is>
          <t>Formell</t>
        </is>
      </c>
    </row>
    <row r="10" ht="36.7" customHeight="1">
      <c r="A10" s="65" t="inlineStr">
        <is>
          <t>☐</t>
        </is>
      </c>
      <c r="B10" s="66" t="inlineStr">
        <is>
          <t>Geht die Abrechnung dem Mieter innerhalb von 12 Monaten nach Ende des Abrechnungszeitraums zu (§ 556 Abs. 3 BGB)?</t>
        </is>
      </c>
      <c r="C10" s="67" t="inlineStr">
        <is>
          <t>Frist</t>
        </is>
      </c>
    </row>
    <row r="11" ht="36.7" customHeight="1">
      <c r="A11" s="65" t="inlineStr">
        <is>
          <t>☐</t>
        </is>
      </c>
      <c r="B11" s="68" t="inlineStr">
        <is>
          <t>Sind Erhaltungsrücklage, Verwaltervergütung, Kontoführung und Reparaturkosten aus der Hausgeldabrechnung herausgerechnet?</t>
        </is>
      </c>
      <c r="C11" s="63" t="inlineStr">
        <is>
          <t>WEG</t>
        </is>
      </c>
    </row>
    <row r="12" ht="36.7" customHeight="1">
      <c r="A12" s="65" t="inlineStr">
        <is>
          <t>☐</t>
        </is>
      </c>
      <c r="B12" s="66" t="inlineStr">
        <is>
          <t>Stimmt der angesetzte Miteigentumsanteil mit der Teilungserklärung überein?</t>
        </is>
      </c>
      <c r="C12" s="67" t="inlineStr">
        <is>
          <t>WEG</t>
        </is>
      </c>
    </row>
    <row r="13" ht="36.7" customHeight="1">
      <c r="A13" s="65" t="inlineStr">
        <is>
          <t>☐</t>
        </is>
      </c>
      <c r="B13" s="68" t="inlineStr">
        <is>
          <t>Enthält die Abrechnung ausschließlich umlagefähige Positionen nach § 2 BetrKV?</t>
        </is>
      </c>
      <c r="C13" s="63" t="inlineStr">
        <is>
          <t>Inhalt</t>
        </is>
      </c>
    </row>
    <row r="14" ht="26" customHeight="1">
      <c r="A14" s="65" t="inlineStr">
        <is>
          <t>☐</t>
        </is>
      </c>
      <c r="B14" s="66" t="inlineStr">
        <is>
          <t>Sind die Verteilerschlüssel identisch mit den Regelungen im Mietvertrag?</t>
        </is>
      </c>
      <c r="C14" s="67" t="inlineStr">
        <is>
          <t>Inhalt</t>
        </is>
      </c>
    </row>
    <row r="15" ht="36.7" customHeight="1">
      <c r="A15" s="65" t="inlineStr">
        <is>
          <t>☐</t>
        </is>
      </c>
      <c r="B15" s="68" t="inlineStr">
        <is>
          <t>Ist der Breitband-/Kabelanschluss korrekt behandelt (seit 01.07.2024 im Regelfall nicht mehr umlagefähig)?</t>
        </is>
      </c>
      <c r="C15" s="63" t="inlineStr">
        <is>
          <t>Inhalt</t>
        </is>
      </c>
    </row>
    <row r="16" ht="36.7" customHeight="1">
      <c r="A16" s="65" t="inlineStr">
        <is>
          <t>☐</t>
        </is>
      </c>
      <c r="B16" s="66" t="inlineStr">
        <is>
          <t>Ist bei Erdgas- oder Heizölheizung der CO₂-Kostenanteil des Vermieters abgezogen (CO2KostAufG)?</t>
        </is>
      </c>
      <c r="C16" s="67" t="inlineStr">
        <is>
          <t>Inhalt</t>
        </is>
      </c>
    </row>
    <row r="17" ht="36.7" customHeight="1">
      <c r="A17" s="65" t="inlineStr">
        <is>
          <t>☐</t>
        </is>
      </c>
      <c r="B17" s="68" t="inlineStr">
        <is>
          <t>Wurde bei Mieterwechsel taggenau abgegrenzt und beziehen sich die Vorauszahlungen auf denselben Zeitraum?</t>
        </is>
      </c>
      <c r="C17" s="63" t="inlineStr">
        <is>
          <t>Inhalt</t>
        </is>
      </c>
    </row>
    <row r="18" ht="36.7" customHeight="1">
      <c r="A18" s="65" t="inlineStr">
        <is>
          <t>☐</t>
        </is>
      </c>
      <c r="B18" s="66" t="inlineStr">
        <is>
          <t>Sind die Kosten im Vergleich zum Vorjahr plausibel (Wirtschaftlichkeitsgebot)?</t>
        </is>
      </c>
      <c r="C18" s="67" t="inlineStr">
        <is>
          <t>Inhalt</t>
        </is>
      </c>
    </row>
    <row r="19" ht="26" customHeight="1">
      <c r="A19" s="65" t="inlineStr">
        <is>
          <t>☐</t>
        </is>
      </c>
      <c r="B19" s="68" t="inlineStr">
        <is>
          <t>Ist die Abrechnung unterschrieben und liegt ein Zugangsnachweis vor?</t>
        </is>
      </c>
      <c r="C19" s="63" t="inlineStr">
        <is>
          <t>Form</t>
        </is>
      </c>
    </row>
    <row r="20" ht="26" customHeight="1">
      <c r="A20" s="65" t="inlineStr">
        <is>
          <t>☐</t>
        </is>
      </c>
      <c r="B20" s="66" t="inlineStr">
        <is>
          <t>Wurde dem Mieter Belegeinsicht angeboten?</t>
        </is>
      </c>
      <c r="C20" s="67" t="inlineStr">
        <is>
          <t>Form</t>
        </is>
      </c>
    </row>
    <row r="21"/>
    <row r="22">
      <c r="A22" s="69" t="inlineStr">
        <is>
          <t>Zum Abhaken: in ein Kästchen klicken und ☐ durch ☑ oder x ersetzen.</t>
        </is>
      </c>
    </row>
    <row r="23"/>
    <row r="24" ht="30" customHeight="1">
      <c r="A24" s="4" t="inlineStr">
        <is>
          <t>KI-Tool: Fertige Abrechnung prüfen lassen   →</t>
        </is>
      </c>
    </row>
    <row r="25" ht="31.3" customHeight="1">
      <c r="A25" s="5" t="inlineStr">
        <is>
          <t>nebenkosten-assistent.de/nebenkostenabrechnung-pruefen  ·  Prüfbericht zu Pflichtangaben, Umlagefähigkeit, Fristen und Marktvergleich  ·  ab 9,99 €</t>
        </is>
      </c>
    </row>
    <row r="26"/>
    <row r="27" ht="30" customHeight="1">
      <c r="A27" s="64" t="inlineStr">
        <is>
          <t>Kostenloser Erst-Check ohne Anmeldung   →</t>
        </is>
      </c>
    </row>
    <row r="28" ht="31.3" customHeight="1">
      <c r="A28" s="5" t="inlineStr">
        <is>
          <t>nebenkosten-assistent.de/nebenkostenabrechnung-pruefen-kostenlos  ·  Abrechnung hochladen, erste Einschätzung in wenigen Minuten</t>
        </is>
      </c>
    </row>
    <row r="29"/>
    <row r="30" ht="30" customHeight="1">
      <c r="A30" s="64" t="inlineStr">
        <is>
          <t>KI-Tool: Abrechnung erstellen lassen   →</t>
        </is>
      </c>
    </row>
    <row r="31" ht="17.6" customHeight="1">
      <c r="A31" s="5" t="inlineStr">
        <is>
          <t>nebenkosten-assistent.de/nebenkostenabrechnung-erstellen  ·  kostenlos testen, 17,99 € pro Abrechnung</t>
        </is>
      </c>
    </row>
    <row r="32"/>
    <row r="33">
      <c r="A33" s="17" t="inlineStr">
        <is>
          <t>Nebenkosten-Assistent · nebenkosten-assistent.de · Kostenlose Vorlage v3.0 · Stand 08/2026 · keine Rechts- oder Steuerberatung</t>
        </is>
      </c>
    </row>
  </sheetData>
  <sheetProtection selectLockedCells="0" selectUnlockedCells="0" sheet="1" objects="0" insertRows="1" insertHyperlinks="1" autoFilter="1" scenarios="0" formatColumns="0" deleteColumns="1" insertColumns="1" pivotTables="1" deleteRows="1" formatCells="1" formatRows="0" sort="1"/>
  <mergeCells count="10">
    <mergeCell ref="A25:C25"/>
    <mergeCell ref="A28:C28"/>
    <mergeCell ref="A33:C33"/>
    <mergeCell ref="A31:C31"/>
    <mergeCell ref="A22:C22"/>
    <mergeCell ref="A27:C27"/>
    <mergeCell ref="A30:C30"/>
    <mergeCell ref="A4:C4"/>
    <mergeCell ref="A24:C24"/>
    <mergeCell ref="A2:C2"/>
  </mergeCells>
  <hyperlinks>
    <hyperlink xmlns:r="http://schemas.openxmlformats.org/officeDocument/2006/relationships" ref="A24" r:id="rId1"/>
    <hyperlink xmlns:r="http://schemas.openxmlformats.org/officeDocument/2006/relationships" ref="A25" r:id="rId2"/>
    <hyperlink xmlns:r="http://schemas.openxmlformats.org/officeDocument/2006/relationships" ref="A27" r:id="rId3"/>
    <hyperlink xmlns:r="http://schemas.openxmlformats.org/officeDocument/2006/relationships" ref="A28" r:id="rId4"/>
    <hyperlink xmlns:r="http://schemas.openxmlformats.org/officeDocument/2006/relationships" ref="A30" r:id="rId5"/>
    <hyperlink xmlns:r="http://schemas.openxmlformats.org/officeDocument/2006/relationships" ref="A31" r:id="rId6"/>
  </hyperlink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38"/>
  <sheetViews>
    <sheetView showGridLines="0" workbookViewId="0">
      <selection activeCell="A1" sqref="A1"/>
    </sheetView>
  </sheetViews>
  <sheetFormatPr baseColWidth="8" defaultRowHeight="15"/>
  <cols>
    <col width="4" customWidth="1" min="1" max="1"/>
    <col width="34" customWidth="1" min="2" max="2"/>
    <col width="58" customWidth="1" min="3" max="3"/>
    <col width="30" customWidth="1" min="4" max="4"/>
  </cols>
  <sheetData>
    <row r="1"/>
    <row r="2" ht="30" customHeight="1">
      <c r="A2" s="1" t="inlineStr">
        <is>
          <t>Kostenlose Hilfen des Nebenkosten-Assistenten</t>
        </is>
      </c>
    </row>
    <row r="3" ht="4" customHeight="1">
      <c r="A3" s="2" t="n"/>
      <c r="B3" s="2" t="n"/>
      <c r="C3" s="2" t="n"/>
      <c r="D3" s="2" t="n"/>
    </row>
    <row r="4" ht="26" customHeight="1">
      <c r="A4" s="3" t="inlineStr">
        <is>
          <t>Alle Tools sind ohne Anmeldung nutzbar. Ein Klick auf die blaue Zeile öffnet die Seite im Browser.</t>
        </is>
      </c>
    </row>
    <row r="5"/>
    <row r="6" ht="22" customHeight="1">
      <c r="A6" s="6" t="inlineStr">
        <is>
          <t>TOOLS UND DATEN</t>
        </is>
      </c>
    </row>
    <row r="7" ht="20" customHeight="1">
      <c r="B7" s="70" t="inlineStr">
        <is>
          <t>Nebenkostenspiegel – Top-30-Städte</t>
        </is>
      </c>
      <c r="C7" s="71" t="inlineStr">
        <is>
          <t>nebenkosten-assistent.de/nebenkostenspiegel</t>
        </is>
      </c>
      <c r="D7" s="72" t="inlineStr">
        <is>
          <t>Seite öffnen  →</t>
        </is>
      </c>
    </row>
    <row r="8" ht="34" customHeight="1">
      <c r="B8" s="73" t="inlineStr">
        <is>
          <t>Sind Ihre Betriebskosten ortsüblich? Echte Städtedaten aus VEA, IW Köln, Destatis, DMB und kommunalen Versorgern – 17 Kostenarten nach BetrKV, Zeitreihe seit 2020. Keine Modellrechnung.</t>
        </is>
      </c>
    </row>
    <row r="9"/>
    <row r="10" ht="20" customHeight="1">
      <c r="B10" s="70" t="inlineStr">
        <is>
          <t>CO₂-Kostenrechner</t>
        </is>
      </c>
      <c r="C10" s="71" t="inlineStr">
        <is>
          <t>nebenkosten-assistent.de/co2-kostenrechner</t>
        </is>
      </c>
      <c r="D10" s="72" t="inlineStr">
        <is>
          <t>Seite öffnen  →</t>
        </is>
      </c>
    </row>
    <row r="11" ht="34" customHeight="1">
      <c r="B11" s="73" t="inlineStr">
        <is>
          <t>Ermittelt den Vermieteranteil an den CO₂-Kosten nach dem 10-Stufen-Modell des CO2KostAufG – inklusive stadtspezifischer Fernwärmefaktoren. Das Ergebnis tragen Sie in der Kostenaufstellung als Abzug ein.</t>
        </is>
      </c>
    </row>
    <row r="12"/>
    <row r="13" ht="20" customHeight="1">
      <c r="B13" s="70" t="inlineStr">
        <is>
          <t>Wissensdatenbank für Vermieter</t>
        </is>
      </c>
      <c r="C13" s="71" t="inlineStr">
        <is>
          <t>nebenkosten-assistent.de/wissen</t>
        </is>
      </c>
      <c r="D13" s="72" t="inlineStr">
        <is>
          <t>Seite öffnen  →</t>
        </is>
      </c>
    </row>
    <row r="14" ht="34" customHeight="1">
      <c r="B14" s="73" t="inlineStr">
        <is>
          <t>Über 130 Fachbeiträge zu Umlagefähigkeit, Verteilerschlüsseln, Fristen, Heizkosten, Grundsteuerreform und typischen Fehlerquellen in der Betriebskostenabrechnung.</t>
        </is>
      </c>
    </row>
    <row r="15"/>
    <row r="16" ht="20" customHeight="1">
      <c r="B16" s="70" t="inlineStr">
        <is>
          <t>Anleitung: Betriebskostenabrechnung selbst erstellen</t>
        </is>
      </c>
      <c r="C16" s="71" t="inlineStr">
        <is>
          <t>nebenkosten-assistent.de/betriebskostenabrechnung-selbst-erstellen</t>
        </is>
      </c>
      <c r="D16" s="72" t="inlineStr">
        <is>
          <t>Seite öffnen  →</t>
        </is>
      </c>
    </row>
    <row r="17" ht="34" customHeight="1">
      <c r="B17" s="73" t="inlineStr">
        <is>
          <t>Schritt-für-Schritt-Leitfaden von der Belegsammlung bis zum Versand – die ideale Ergänzung zu dieser Vorlage.</t>
        </is>
      </c>
    </row>
    <row r="18"/>
    <row r="19" ht="20" customHeight="1">
      <c r="B19" s="70" t="inlineStr">
        <is>
          <t>BGH-Urteilsdatenbank</t>
        </is>
      </c>
      <c r="C19" s="71" t="inlineStr">
        <is>
          <t>nebenkosten-assistent.de/urteile</t>
        </is>
      </c>
      <c r="D19" s="72" t="inlineStr">
        <is>
          <t>Seite öffnen  →</t>
        </is>
      </c>
    </row>
    <row r="20" ht="34" customHeight="1">
      <c r="B20" s="73" t="inlineStr">
        <is>
          <t>20 zentrale Entscheidungen des Bundesgerichtshofs zu Abrechnungsfrist, Pflichtangaben, Umlagefähigkeit und Wirtschaftlichkeitsgebot – jeweils mit Einordnung für Vermieter.</t>
        </is>
      </c>
    </row>
    <row r="21"/>
    <row r="22" ht="20" customHeight="1">
      <c r="B22" s="70" t="inlineStr">
        <is>
          <t>Kostenloser Nebenkosten-Check</t>
        </is>
      </c>
      <c r="C22" s="71" t="inlineStr">
        <is>
          <t>nebenkosten-assistent.de/nebenkostenabrechnung-pruefen-kostenlos</t>
        </is>
      </c>
      <c r="D22" s="72" t="inlineStr">
        <is>
          <t>Seite öffnen  →</t>
        </is>
      </c>
    </row>
    <row r="23" ht="34" customHeight="1">
      <c r="B23" s="73" t="inlineStr">
        <is>
          <t>Fertige Abrechnung hochladen und in wenigen Minuten eine erste Einschätzung erhalten – ohne Konto, ohne Zahlung.</t>
        </is>
      </c>
    </row>
    <row r="24"/>
    <row r="25" ht="22" customHeight="1">
      <c r="A25" s="6" t="inlineStr">
        <is>
          <t>WENN SIE NICHT WEITERKOMMEN</t>
        </is>
      </c>
    </row>
    <row r="26" ht="49" customHeight="1">
      <c r="B26" s="74" t="inlineStr">
        <is>
          <t>Die Vorlage rechnet zuverlässig – aber sie prüft nicht, ob eine Position umlagefähig ist, sie verteilt keine Heizkosten nach HeizkostenV und sie kann keine CO₂-Stufe bestimmen. Für diese Fälle gibt es drei Wege: die Abrechnung mit dem KI-Tool neu erstellen, Ihre fertige Abrechnung vom KI-Tool prüfen lassen oder sie komplett von uns erstellen lassen.</t>
        </is>
      </c>
    </row>
    <row r="27"/>
    <row r="28" ht="30" customHeight="1">
      <c r="B28" s="4" t="inlineStr">
        <is>
          <t>KI-Tool: Abrechnung erstellen   →</t>
        </is>
      </c>
    </row>
    <row r="29" ht="31.3" customHeight="1">
      <c r="B29" s="5" t="inlineStr">
        <is>
          <t>nebenkosten-assistent.de/nebenkostenabrechnung-erstellen  ·  Excel, Hausgeldabrechnung oder Mietvertrag hochladen  ·  kostenlos testen, 17,99 € pro Abrechnung, kein Abo</t>
        </is>
      </c>
    </row>
    <row r="30"/>
    <row r="31" ht="30" customHeight="1">
      <c r="B31" s="4" t="inlineStr">
        <is>
          <t>KI-Tool: Abrechnung prüfen lassen   →</t>
        </is>
      </c>
    </row>
    <row r="32" ht="31.3" customHeight="1">
      <c r="B32" s="5" t="inlineStr">
        <is>
          <t>nebenkosten-assistent.de/nebenkostenabrechnung-pruefen  ·  Fertige Abrechnung hochladen  ·  prüft Pflichtangaben nach § 556 BGB, Umlagefähigkeit nach § 2 BetrKV, Fristen, CO₂-Kosten und Marktüblichkeit  ·  ab 9,99 €, inkl. Widerspruchs-Token</t>
        </is>
      </c>
    </row>
    <row r="33"/>
    <row r="34" ht="30" customHeight="1">
      <c r="B34" s="64" t="inlineStr">
        <is>
          <t>Profi-Service: Abrechnung erstellen lassen   →</t>
        </is>
      </c>
    </row>
    <row r="35" ht="31.3" customHeight="1">
      <c r="B35" s="5" t="inlineStr">
        <is>
          <t>nebenkosten-assistent.de/nebenkostenabrechnung-erstellen-lassen  ·  persönlich erstellt, fertig in max. 48 h  ·  ab 12,99 € je Wohneinheit, erst zahlen nach Lieferung</t>
        </is>
      </c>
    </row>
    <row r="36"/>
    <row r="37"/>
    <row r="38">
      <c r="A38" s="17" t="inlineStr">
        <is>
          <t>Nebenkosten-Assistent · nebenkosten-assistent.de · Kostenlose Vorlage v3.0 · Stand 08/2026 · keine Rechts- oder Steuerberatung</t>
        </is>
      </c>
    </row>
  </sheetData>
  <sheetProtection selectLockedCells="0" selectUnlockedCells="0" sheet="1" objects="0" insertRows="1" insertHyperlinks="1" autoFilter="1" scenarios="0" formatColumns="0" deleteColumns="1" insertColumns="1" pivotTables="1" deleteRows="1" formatCells="1" formatRows="0" sort="1"/>
  <mergeCells count="18">
    <mergeCell ref="B11:D11"/>
    <mergeCell ref="B28:D28"/>
    <mergeCell ref="B14:D14"/>
    <mergeCell ref="A6:D6"/>
    <mergeCell ref="B31:D31"/>
    <mergeCell ref="B23:D23"/>
    <mergeCell ref="B34:D34"/>
    <mergeCell ref="A4:D4"/>
    <mergeCell ref="B8:D8"/>
    <mergeCell ref="B32:D32"/>
    <mergeCell ref="B35:D35"/>
    <mergeCell ref="A38:D38"/>
    <mergeCell ref="B17:D17"/>
    <mergeCell ref="B26:D26"/>
    <mergeCell ref="A25:D25"/>
    <mergeCell ref="A2:D2"/>
    <mergeCell ref="B29:D29"/>
    <mergeCell ref="B20:D20"/>
  </mergeCells>
  <hyperlinks>
    <hyperlink xmlns:r="http://schemas.openxmlformats.org/officeDocument/2006/relationships" ref="B7" r:id="rId1"/>
    <hyperlink xmlns:r="http://schemas.openxmlformats.org/officeDocument/2006/relationships" ref="C7" r:id="rId2"/>
    <hyperlink xmlns:r="http://schemas.openxmlformats.org/officeDocument/2006/relationships" ref="D7" r:id="rId3"/>
    <hyperlink xmlns:r="http://schemas.openxmlformats.org/officeDocument/2006/relationships" ref="B10" r:id="rId4"/>
    <hyperlink xmlns:r="http://schemas.openxmlformats.org/officeDocument/2006/relationships" ref="C10" r:id="rId5"/>
    <hyperlink xmlns:r="http://schemas.openxmlformats.org/officeDocument/2006/relationships" ref="D10" r:id="rId6"/>
    <hyperlink xmlns:r="http://schemas.openxmlformats.org/officeDocument/2006/relationships" ref="B13" r:id="rId7"/>
    <hyperlink xmlns:r="http://schemas.openxmlformats.org/officeDocument/2006/relationships" ref="C13" r:id="rId8"/>
    <hyperlink xmlns:r="http://schemas.openxmlformats.org/officeDocument/2006/relationships" ref="D13" r:id="rId9"/>
    <hyperlink xmlns:r="http://schemas.openxmlformats.org/officeDocument/2006/relationships" ref="B16" r:id="rId10"/>
    <hyperlink xmlns:r="http://schemas.openxmlformats.org/officeDocument/2006/relationships" ref="C16" r:id="rId11"/>
    <hyperlink xmlns:r="http://schemas.openxmlformats.org/officeDocument/2006/relationships" ref="D16" r:id="rId12"/>
    <hyperlink xmlns:r="http://schemas.openxmlformats.org/officeDocument/2006/relationships" ref="B19" r:id="rId13"/>
    <hyperlink xmlns:r="http://schemas.openxmlformats.org/officeDocument/2006/relationships" ref="C19" r:id="rId14"/>
    <hyperlink xmlns:r="http://schemas.openxmlformats.org/officeDocument/2006/relationships" ref="D19" r:id="rId15"/>
    <hyperlink xmlns:r="http://schemas.openxmlformats.org/officeDocument/2006/relationships" ref="B22" r:id="rId16"/>
    <hyperlink xmlns:r="http://schemas.openxmlformats.org/officeDocument/2006/relationships" ref="C22" r:id="rId17"/>
    <hyperlink xmlns:r="http://schemas.openxmlformats.org/officeDocument/2006/relationships" ref="D22" r:id="rId18"/>
    <hyperlink xmlns:r="http://schemas.openxmlformats.org/officeDocument/2006/relationships" ref="B28" r:id="rId19"/>
    <hyperlink xmlns:r="http://schemas.openxmlformats.org/officeDocument/2006/relationships" ref="B29" r:id="rId20"/>
    <hyperlink xmlns:r="http://schemas.openxmlformats.org/officeDocument/2006/relationships" ref="B31" r:id="rId21"/>
    <hyperlink xmlns:r="http://schemas.openxmlformats.org/officeDocument/2006/relationships" ref="B32" r:id="rId22"/>
    <hyperlink xmlns:r="http://schemas.openxmlformats.org/officeDocument/2006/relationships" ref="B34" r:id="rId23"/>
    <hyperlink xmlns:r="http://schemas.openxmlformats.org/officeDocument/2006/relationships" ref="B35" r:id="rId24"/>
  </hyperlink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9"/>
  <sheetViews>
    <sheetView showGridLines="0" workbookViewId="0">
      <selection activeCell="A1" sqref="A1"/>
    </sheetView>
  </sheetViews>
  <sheetFormatPr baseColWidth="8" defaultRowHeight="15"/>
  <cols>
    <col width="34" customWidth="1" min="1" max="1"/>
    <col width="88" customWidth="1" min="2" max="2"/>
  </cols>
  <sheetData>
    <row r="1"/>
    <row r="2" ht="30" customHeight="1">
      <c r="A2" s="1" t="inlineStr">
        <is>
          <t>Rechtliche Hinweise</t>
        </is>
      </c>
    </row>
    <row r="3" ht="4" customHeight="1">
      <c r="A3" s="2" t="n"/>
      <c r="B3" s="2" t="n"/>
    </row>
    <row r="4" ht="26" customHeight="1">
      <c r="A4" s="3" t="inlineStr">
        <is>
          <t>Allgemeine Orientierung, keine Rechts- oder Steuerberatung im Einzelfall. Stand: August 2026.</t>
        </is>
      </c>
    </row>
    <row r="5"/>
    <row r="6" ht="79" customHeight="1">
      <c r="A6" s="75" t="inlineStr">
        <is>
          <t>Umlagefähige Kosten</t>
        </is>
      </c>
      <c r="B6" s="76" t="inlineStr">
        <is>
          <t>Umlagefähig sind grundsätzlich nur die in § 2 BetrKV abschließend aufgezählten Betriebskosten, und auch nur dann, wenn im Mietvertrag eine wirksame Umlagevereinbarung besteht. Kosten der Instandhaltung, Instandsetzung und Verwaltung gehören nach § 1 Abs. 2 BetrKV nicht dazu. „Sonstige Betriebskosten“ nach § 2 Nr. 17 BetrKV dürften nur umlagefähig sein, wenn sie im Mietvertrag ausdrücklich und einzeln benannt sind.</t>
        </is>
      </c>
    </row>
    <row r="7" ht="94" customHeight="1">
      <c r="A7" s="77" t="inlineStr">
        <is>
          <t>Besonderheiten bei Eigentumswohnungen</t>
        </is>
      </c>
      <c r="B7" s="78" t="inlineStr">
        <is>
          <t>Die Hausgeldabrechnung des Verwalters ist keine Betriebskostenabrechnung. Nicht umlagefähig sind insbesondere die Zuführung zur Erhaltungsrücklage, die Verwaltervergütung, Kontoführungs- und Bankgebühren, Reparatur- und Instandsetzungskosten sowie Rechts- und Beratungskosten. Der Miteigentumsanteil ist der Verteilungsmaßstab innerhalb der WEG; gegenüber dem Mieter gilt der im Mietvertrag vereinbarte Schlüssel. Weicht dieser vom MEA ab, sollte entsprechend umgerechnet werden.</t>
        </is>
      </c>
    </row>
    <row r="8" ht="94" customHeight="1">
      <c r="A8" s="75" t="inlineStr">
        <is>
          <t>Abrechnungsfrist</t>
        </is>
      </c>
      <c r="B8" s="76" t="inlineStr">
        <is>
          <t>Nach § 556 Abs. 3 Satz 2 BGB ist die Abrechnung dem Mieter spätestens zwölf Monate nach Ende des Abrechnungszeitraums mitzuteilen. Nach Fristablauf sind Nachforderungen regelmäßig ausgeschlossen, sofern der Vermieter die Verspätung zu vertreten hat (vgl. BGH VIII ZR 94/05). Ein Guthaben bleibt hingegen auszuzahlen. Eine verspätete Hausgeldabrechnung des Verwalters entlastet den Vermieter nach der Rechtsprechung im Regelfall nicht.</t>
        </is>
      </c>
    </row>
    <row r="9" ht="64" customHeight="1">
      <c r="A9" s="77" t="inlineStr">
        <is>
          <t>Formelle Mindestangaben</t>
        </is>
      </c>
      <c r="B9" s="78" t="inlineStr">
        <is>
          <t>Der BGH verlangt in ständiger Rechtsprechung vier Angaben: Zusammenstellung der Gesamtkosten, Angabe und Erläuterung des Verteilerschlüssels, Berechnung des Anteils des Mieters sowie Abzug der geleisteten Vorauszahlungen (vgl. BGH VIII ZR 244/18). Fehlt eine dieser Angaben, dürfte die Abrechnung formell unwirksam sein.</t>
        </is>
      </c>
    </row>
    <row r="10" ht="64" customHeight="1">
      <c r="A10" s="75" t="inlineStr">
        <is>
          <t>Verteilerschlüssel</t>
        </is>
      </c>
      <c r="B10" s="76" t="inlineStr">
        <is>
          <t>Fehlt eine vertragliche Vereinbarung, ist nach § 556a Abs. 1 BGB grundsätzlich nach dem Anteil der Wohnfläche abzurechnen; verbrauchsabhängig erfasste Kosten sind nach Verbrauch zu verteilen. Ein einmal vereinbarter Schlüssel sollte nicht ohne Rechtsgrundlage gewechselt werden.</t>
        </is>
      </c>
    </row>
    <row r="11" ht="94" customHeight="1">
      <c r="A11" s="77" t="inlineStr">
        <is>
          <t>Heiz- und Warmwasserkosten</t>
        </is>
      </c>
      <c r="B11" s="78" t="inlineStr">
        <is>
          <t>Für Heizung und Warmwasser gilt vorrangig die HeizkostenV: Zwischen 50 und 70 Prozent der Kosten sind verbrauchsabhängig zu verteilen. Diese Vorlage bildet die Verteilung nicht selbst ab – tragen Sie den bereits ermittelten Mieteranteil ein. Bei Verstößen gegen die HeizkostenV kann der Mieter den Anteil nach § 12 Abs. 1 HeizkostenV um 15 Prozent kürzen. § 11 HeizkostenV enthält Ausnahmen, etwa für bestimmte Zweifamilienhäuser mit Eigennutzung.</t>
        </is>
      </c>
    </row>
    <row r="12" ht="79" customHeight="1">
      <c r="A12" s="75" t="inlineStr">
        <is>
          <t>CO₂-Kostenaufteilung</t>
        </is>
      </c>
      <c r="B12" s="76" t="inlineStr">
        <is>
          <t>Für Erdgas- und Heizöllieferungen sieht das CO2KostAufG seit 2023 eine Aufteilung der CO₂-Kosten zwischen Vermieter und Mieter nach einem zehnstufigen Modell vor, das sich am spezifischen CO₂-Ausstoß des Gebäudes orientiert. Der Vermieteranteil ist von den umlagefähigen Heizkosten abzuziehen. Unterbleibt der Abzug, kann der Mieter den Heizkostenanteil kürzen.</t>
        </is>
      </c>
    </row>
    <row r="13" ht="64" customHeight="1">
      <c r="A13" s="77" t="inlineStr">
        <is>
          <t>Breitband- und Kabelanschluss</t>
        </is>
      </c>
      <c r="B13" s="78" t="inlineStr">
        <is>
          <t>Mit Ablauf der Übergangsfrist zum 30.06.2024 ist das sogenannte Nebenkostenprivileg entfallen. Entgelte für Kabel- und Gemeinschaftsantennenanlagen dürften seither im Regelfall nicht mehr als Betriebskosten umlagefähig sein; für Glasfaser-Bereitstellungsentgelte gelten Sonderregelungen.</t>
        </is>
      </c>
    </row>
    <row r="14" ht="49" customHeight="1">
      <c r="A14" s="75" t="inlineStr">
        <is>
          <t>Wirtschaftlichkeitsgebot</t>
        </is>
      </c>
      <c r="B14" s="76" t="inlineStr">
        <is>
          <t>Nach § 556 Abs. 3 Satz 1 BGB ist der Grundsatz der Wirtschaftlichkeit zu beachten. Vermieter sollten Leistungen zu marktüblichen Konditionen beauftragen; deutlich überhöhte Positionen können vom Mieter gekürzt werden.</t>
        </is>
      </c>
    </row>
    <row r="15" ht="64" customHeight="1">
      <c r="A15" s="77" t="inlineStr">
        <is>
          <t>§ 35a EStG</t>
        </is>
      </c>
      <c r="B15" s="78" t="inlineStr">
        <is>
          <t>Mieter können Lohn- und Arbeitskostenanteile aus haushaltsnahen Dienstleistungen und Handwerkerleistungen steuerlich geltend machen. Ein gesonderter Ausweis in der Abrechnung ist nicht gesetzlich vorgeschrieben, in der Praxis aber üblich und hilfreich. Material- und Entsorgungskosten sind nicht begünstigt.</t>
        </is>
      </c>
    </row>
    <row r="16" ht="79" customHeight="1">
      <c r="A16" s="75" t="inlineStr">
        <is>
          <t>Haftungsausschluss</t>
        </is>
      </c>
      <c r="B16" s="76" t="inlineStr">
        <is>
          <t>Diese Vorlage dient der Arbeitserleichterung und stellt weder eine Rechtsberatung im Sinne des RDG noch eine Steuerberatung im Sinne des StBerG dar. Sie ersetzt keine Prüfung des Einzelfalls. Für Vollständigkeit, Richtigkeit und Aktualität der mit dieser Vorlage erstellten Abrechnung sind ausschließlich Sie als Vermieterin oder Vermieter verantwortlich. Eine Haftung des Anbieters ist ausgeschlossen.</t>
        </is>
      </c>
    </row>
    <row r="17"/>
    <row r="18"/>
    <row r="19">
      <c r="A19" s="17" t="inlineStr">
        <is>
          <t>Nebenkosten-Assistent · nebenkosten-assistent.de · Kostenlose Vorlage v3.0 · Stand 08/2026 · keine Rechts- oder Steuerberatung</t>
        </is>
      </c>
    </row>
  </sheetData>
  <sheetProtection selectLockedCells="0" selectUnlockedCells="0" sheet="1" objects="0" insertRows="1" insertHyperlinks="1" autoFilter="1" scenarios="0" formatColumns="0" deleteColumns="1" insertColumns="1" pivotTables="1" deleteRows="1" formatCells="1" formatRows="0" sort="1"/>
  <mergeCells count="3">
    <mergeCell ref="A4:B4"/>
    <mergeCell ref="A19:B19"/>
    <mergeCell ref="A2:B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Nebenkosten-Assistent</dc:creator>
  <dc:title xmlns:dc="http://purl.org/dc/elements/1.1/">Nebenkostenabrechnung – kostenlose Excel-Vorlage</dc:title>
  <dc:description xmlns:dc="http://purl.org/dc/elements/1.1/">Kostenlose Vorlage zur Erstellung einer Betriebskostenabrechnung nach § 2 BetrKV und § 556 BGB – inkl. MEA-Verteilerschlüssel für Eigentumswohnungen in der WEG.</dc:description>
  <dcterms:created xmlns:dcterms="http://purl.org/dc/terms/" xmlns:xsi="http://www.w3.org/2001/XMLSchema-instance" xsi:type="dcterms:W3CDTF">2026-08-16T11:00:52Z</dcterms:created>
  <dcterms:modified xmlns:dcterms="http://purl.org/dc/terms/" xmlns:xsi="http://www.w3.org/2001/XMLSchema-instance" xsi:type="dcterms:W3CDTF">2026-08-16T11:00:53Z</dcterms:modified>
</cp:coreProperties>
</file>